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gai\Desktop\新しいフォルダー (4)\!作業\【照会：313(月)・322(水)〆】令和3年度財政状況資料集の作成及び提出について\新しいフォルダー\"/>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<sst xmlns="http://schemas.openxmlformats.org/spreadsheetml/2006/main" count="1109" uniqueCount="594">
  <si>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</si>
  <si>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</si>
  <si>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</si>
  <si>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</si>
  <si>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</si>
  <si>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</si>
  <si>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</si>
  <si>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</si>
  <si>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</si>
  <si>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</si>
  <si>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</si>
  <si>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</si>
  <si>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</si>
  <si>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</si>
  <si>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</si>
  <si>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</si>
  <si>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</si>
  <si>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</si>
  <si>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</si>
  <si>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</si>
  <si>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</si>
  <si>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</si>
  <si>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</si>
  <si>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</si>
  <si>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</si>
  <si>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</si>
  <si>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</si>
  <si>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</si>
  <si>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</si>
  <si>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</si>
  <si>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</si>
  <si>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</si>
  <si>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</si>
  <si>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</si>
  <si>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</si>
  <si>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</si>
  <si>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</si>
  <si>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</si>
  <si>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</si>
  <si>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</si>
  <si>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</si>
  <si>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</si>
  <si>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</si>
  <si>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</si>
  <si>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</si>
  <si>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</si>
  <si>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</si>
  <si>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</si>
  <si>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</si>
  <si>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</si>
  <si>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</si>
  <si>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</si>
  <si>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</si>
  <si>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</si>
  <si>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</si>
  <si>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</si>
  <si>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</si>
  <si>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</si>
  <si>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</si>
  <si>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</si>
  <si>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</si>
  <si>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</si>
  <si>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</si>
  <si>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</si>
  <si>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</si>
  <si>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</si>
  <si>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</si>
  <si>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</si>
  <si>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</si>
  <si>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</si>
  <si>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</si>
  <si>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</si>
  <si>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</si>
  <si>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</si>
  <si>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</si>
  <si>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</si>
  <si>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</si>
  <si>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</si>
  <si>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</si>
  <si>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</si>
  <si>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</si>
  <si>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</si>
  <si>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</si>
  <si>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</si>
  <si>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</si>
  <si>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</si>
  <si>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</si>
  <si>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</si>
  <si>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</si>
  <si>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</si>
  <si>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</si>
  <si>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</si>
  <si>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</si>
  <si>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</si>
  <si>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</si>
  <si>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</si>
  <si>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</si>
  <si>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</si>
  <si>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</si>
  <si>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</si>
  <si>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</si>
  <si>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</si>
  <si>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</si>
  <si>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</si>
  <si>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</si>
  <si>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</si>
  <si>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</si>
  <si>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</si>
  <si>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</si>
  <si>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</si>
  <si>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</si>
  <si>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</si>
  <si>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</si>
  <si>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</si>
  <si>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</si>
  <si>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</si>
  <si>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</si>
  <si>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</si>
  <si>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</si>
  <si>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</si>
  <si>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</si>
  <si>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</si>
  <si>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</si>
  <si>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</si>
  <si>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</si>
  <si>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</si>
  <si>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</si>
  <si>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</si>
  <si>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</si>
  <si>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</si>
  <si>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</si>
  <si>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</si>
  <si>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</si>
  <si>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</si>
  <si>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</si>
  <si>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</si>
  <si>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</si>
  <si>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</si>
  <si>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</si>
  <si>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</si>
  <si>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</si>
  <si>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</si>
  <si>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</si>
  <si>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</si>
  <si>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</si>
  <si>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</si>
  <si>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</si>
  <si>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</si>
  <si>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</si>
  <si>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</si>
  <si>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</si>
  <si>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</si>
  <si>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</si>
  <si>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</si>
  <si>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</si>
  <si>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</si>
  <si>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</si>
  <si>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</si>
  <si>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</si>
  <si>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</si>
  <si>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</si>
  <si>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</si>
  <si>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</si>
  <si>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</si>
  <si>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</si>
  <si>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</si>
  <si>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</si>
  <si>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</si>
  <si>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</si>
  <si>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</si>
  <si>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</si>
  <si>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</si>
  <si>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</si>
  <si>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</si>
  <si>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</si>
  <si>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</si>
  <si>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</si>
  <si>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</si>
  <si>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</si>
  <si>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</si>
  <si>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</si>
  <si>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</si>
  <si>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</si>
  <si>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</si>
  <si>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</si>
  <si>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</si>
  <si>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</si>
  <si>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</si>
  <si>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</si>
  <si>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</si>
  <si>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</si>
  <si>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</si>
  <si>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</si>
  <si>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</si>
  <si>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</si>
  <si>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</si>
  <si>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</si>
  <si>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</si>
  <si>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</si>
  <si>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</si>
  <si>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</si>
  <si>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</si>
  <si>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</si>
  <si>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</si>
  <si>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</si>
  <si>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</si>
  <si>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</si>
  <si>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</si>
  <si>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</si>
  <si>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</si>
  <si>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</si>
  <si>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</si>
  <si>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</si>
  <si>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北海道浦臼町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</si>
  <si>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</si>
  <si>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</si>
  <si>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</si>
  <si>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</si>
  <si>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</si>
  <si>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</si>
  <si>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</si>
  <si>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</si>
  <si>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</si>
  <si>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</si>
  <si>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</si>
  <si>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</si>
  <si>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</si>
  <si>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</si>
  <si>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</si>
  <si>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</si>
  <si>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</si>
  <si>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</si>
  <si>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</si>
  <si>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</si>
  <si>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</si>
  <si>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</si>
  <si>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</si>
  <si>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</si>
  <si>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</si>
  <si>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</si>
  <si>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</si>
  <si>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</si>
  <si>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</si>
  <si>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</si>
  <si>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</si>
  <si>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</si>
  <si>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</si>
  <si>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</si>
  <si>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</si>
  <si>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</si>
  <si>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</si>
  <si>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</si>
  <si>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</si>
  <si>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</si>
  <si>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</si>
  <si>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</si>
  <si>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</si>
  <si>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</si>
  <si>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</si>
  <si>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</si>
  <si>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</si>
  <si>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</si>
  <si>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</si>
  <si>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</si>
  <si>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</si>
  <si>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</si>
  <si>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</si>
  <si>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</si>
  <si>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</si>
  <si>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</si>
  <si>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</si>
  <si>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</si>
  <si>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</si>
  <si>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</si>
  <si>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</si>
  <si>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</si>
  <si>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</si>
  <si>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</si>
  <si>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</si>
  <si>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</si>
  <si>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</si>
  <si>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</si>
  <si>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</si>
  <si>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</si>
  <si>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</si>
  <si>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</si>
  <si>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</si>
  <si>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</si>
  <si>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</si>
  <si>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</si>
  <si>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</si>
  <si>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</si>
  <si>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</si>
  <si>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</si>
  <si>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</si>
  <si>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</si>
  <si>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</si>
  <si>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</si>
  <si>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</si>
  <si>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</si>
  <si>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</si>
  <si>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</si>
  <si>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</si>
  <si>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</si>
  <si>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</si>
  <si>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</si>
  <si>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</si>
  <si>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</si>
  <si>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</si>
  <si>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</si>
  <si>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</si>
  <si>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</si>
  <si>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</si>
  <si>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</si>
  <si>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</si>
  <si>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</si>
  <si>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</si>
  <si>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</si>
  <si>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</si>
  <si>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</si>
  <si>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</si>
  <si>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</si>
  <si>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</si>
  <si>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</si>
  <si>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</si>
  <si>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</si>
  <si>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</si>
  <si>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</si>
  <si>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</si>
  <si>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</si>
  <si>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</si>
  <si>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</si>
  <si>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</si>
  <si>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</si>
  <si>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</si>
  <si>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</si>
  <si>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</si>
  <si>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</si>
  <si>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</si>
  <si>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</si>
  <si>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</si>
  <si>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</si>
  <si>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</si>
  <si>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</si>
  <si>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</si>
  <si>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</si>
  <si>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</si>
  <si>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</si>
  <si>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</si>
  <si>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</si>
  <si>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</si>
  <si>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</si>
  <si>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</si>
  <si>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</si>
  <si>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</si>
  <si>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</si>
  <si>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</si>
  <si>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</si>
  <si>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</si>
  <si>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</si>
  <si>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</si>
  <si>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</si>
  <si>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</si>
  <si>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</si>
  <si>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</si>
  <si>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</si>
  <si>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</si>
  <si>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北海道浦臼町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</si>
  <si>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</si>
  <si>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</si>
  <si>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</si>
  <si>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</si>
  <si>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</si>
  <si>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</si>
  <si>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</si>
  <si>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</si>
  <si>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</si>
  <si>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</si>
  <si>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</si>
  <si>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</si>
  <si>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</si>
  <si>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</si>
  <si>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</si>
  <si>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</si>
  <si>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</si>
  <si>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</si>
  <si>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</si>
  <si>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</si>
  <si>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</si>
  <si>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</si>
  <si>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</si>
  <si>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</si>
  <si>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</si>
  <si>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</si>
  <si>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</si>
  <si>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</si>
  <si>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</si>
  <si>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</si>
  <si>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</si>
  <si>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</si>
  <si>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</si>
  <si>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</si>
  <si>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</si>
  <si>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</si>
  <si>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</si>
  <si>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</si>
  <si>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</si>
  <si>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</si>
  <si>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</si>
  <si>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</si>
  <si>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</si>
  <si>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</si>
  <si>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</si>
  <si>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</si>
  <si>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</si>
  <si>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</si>
  <si>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</si>
  <si>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</si>
  <si>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</si>
  <si>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</si>
  <si>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</si>
  <si>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</si>
  <si>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</si>
  <si>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</si>
  <si>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</si>
  <si>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</si>
  <si>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</si>
  <si>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</si>
  <si>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</si>
  <si>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</si>
  <si>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</si>
  <si>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</si>
  <si>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</si>
  <si>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</si>
  <si>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</si>
  <si>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</si>
  <si>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</si>
  <si>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</si>
  <si>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</si>
  <si>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</si>
  <si>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</si>
  <si>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</si>
  <si>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</si>
  <si>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</si>
  <si>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</si>
  <si>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</si>
  <si>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</si>
  <si>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</si>
  <si>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</si>
  <si>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</si>
  <si>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</si>
  <si>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</si>
  <si>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</si>
  <si>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</si>
  <si>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</si>
  <si>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</si>
  <si>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</si>
  <si>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</si>
  <si>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</si>
  <si>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</si>
  <si>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</si>
  <si>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</si>
  <si>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</si>
  <si>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</si>
  <si>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</si>
  <si>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</si>
  <si>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</si>
  <si>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</si>
  <si>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</si>
  <si>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</si>
  <si>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</si>
  <si>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</si>
  <si>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</si>
  <si>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</si>
  <si>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</si>
  <si>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</si>
  <si>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</si>
  <si>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</si>
  <si>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</si>
  <si>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</si>
  <si>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</si>
  <si>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</si>
  <si>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</si>
  <si>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</si>
  <si>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</si>
  <si>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</si>
  <si>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</si>
  <si>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</si>
  <si>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</si>
  <si>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</si>
  <si>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</si>
  <si>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</si>
  <si>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</si>
  <si>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</si>
  <si>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</si>
  <si>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</si>
  <si>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</si>
  <si>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</si>
  <si>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</si>
  <si>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</si>
  <si>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</si>
  <si>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</si>
  <si>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</si>
  <si>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</si>
  <si>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</si>
  <si>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</si>
  <si>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</si>
  <si>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</si>
  <si>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</si>
  <si>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</si>
  <si>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</si>
  <si>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</si>
  <si>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</si>
  <si>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</si>
  <si>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</si>
  <si>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</si>
  <si>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</si>
  <si>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</si>
  <si>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</si>
  <si>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</si>
  <si>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</si>
  <si>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</si>
  <si>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</si>
  <si>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</si>
  <si>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</si>
  <si>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</si>
  <si>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</si>
  <si>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</si>
  <si>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</si>
  <si>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</si>
  <si>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</si>
  <si>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</si>
  <si>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</si>
  <si>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</si>
  <si>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</si>
  <si>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</si>
  <si>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</si>
  <si>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</si>
  <si>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</si>
  <si>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</si>
  <si>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</si>
  <si>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</si>
  <si>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</si>
  <si>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</si>
  <si>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</si>
  <si>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</si>
  <si>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</si>
  <si>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</si>
  <si>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</si>
  <si>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</si>
  <si>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</si>
  <si>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</si>
  <si>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</si>
  <si>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</si>
  <si>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</si>
  <si>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</si>
  <si>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</si>
  <si>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</si>
  <si>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</si>
  <si>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</si>
  <si>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</si>
  <si>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</si>
  <si>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</si>
  <si>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</si>
  <si>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</si>
  <si>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t>
  </si>
  <si>
    <t>一般会計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</si>
  <si>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</si>
  <si>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</si>
  <si>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</si>
  <si>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</si>
  <si>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</si>
  <si>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</si>
  <si>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</si>
  <si>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</si>
  <si>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</si>
  <si>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</si>
  <si>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</si>
  <si>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空知中部広域連合</t>
    <rPh sb="0" eb="2">
      <t>ソラチ</t>
    </rPh>
    <rPh sb="2" eb="4">
      <t>チュウブ</t>
    </rPh>
    <rPh sb="4" eb="6">
      <t>コウイキ</t>
    </rPh>
    <rPh sb="6" eb="8">
      <t>レンゴウ</t>
    </rPh>
    <phoneticPr fontId="2"/>
  </si>
  <si>
    <t>西空知広域水道企業団</t>
    <rPh sb="0" eb="1">
      <t>ニシ</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</si>
  <si>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</si>
  <si>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</si>
  <si>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</si>
  <si>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</si>
  <si>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</si>
  <si>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t>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</si>
  <si>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</si>
  <si>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浦臼町土地開発公社</t>
    <rPh sb="0" eb="3">
      <t>ウラウスチョウ</t>
    </rPh>
    <rPh sb="3" eb="5">
      <t>トチ</t>
    </rPh>
    <rPh sb="5" eb="7">
      <t>カイハツ</t>
    </rPh>
    <rPh sb="7" eb="9">
      <t>コウシャ</t>
    </rPh>
    <phoneticPr fontId="2"/>
  </si>
  <si>
    <t>ふるさと浦臼応援基金</t>
    <phoneticPr fontId="5"/>
  </si>
  <si>
    <t>札沼線代替輸送事業等基金</t>
    <phoneticPr fontId="5"/>
  </si>
  <si>
    <t>過疎地域自立促進特別事業基金</t>
    <phoneticPr fontId="5"/>
  </si>
  <si>
    <t>公共施設等建設基金</t>
    <phoneticPr fontId="2"/>
  </si>
  <si>
    <t>地域福祉基金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</si>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</sst>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CF9-41D8-8C42-FABC30E94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372928</c:v>
                </c:pt>
                <c:pt idx="1">
                  <c:v>332376</c:v>
                </c:pt>
                <c:pt idx="2">
                  <c:v>484974</c:v>
                </c:pt>
                <c:pt idx="3">
                  <c:v>638200</c:v>
                </c:pt>
                <c:pt idx="4">
                  <c:v>570289</c:v>
                </c:pt>
              </c:numCache>
            </c:numRef>
          </c:val>
          <c:smooth val="0"/>
          <c:extLst>
            <c:ext xmlns:c16="http://schemas.microsoft.com/office/drawing/2014/chart" uri="{C3380CC4-5D6E-409C-BE32-E72D297353CC}">
              <c16:uniqueId val="{00000001-FCF9-41D8-8C42-FABC30E948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3.68</c:v>
                </c:pt>
                <c:pt idx="1">
                  <c:v>11</c:v>
                </c:pt>
                <c:pt idx="2">
                  <c:v>8.19</c:v>
                </c:pt>
                <c:pt idx="3">
                  <c:v>9.66</c:v>
                </c:pt>
                <c:pt idx="4">
                  <c:v>13.72</c:v>
                </c:pt>
              </c:numCache>
            </c:numRef>
          </c:val>
          <c:extLst>
            <c:ext xmlns:c16="http://schemas.microsoft.com/office/drawing/2014/chart" uri="{C3380CC4-5D6E-409C-BE32-E72D297353CC}">
              <c16:uniqueId val="{00000000-35FC-4212-9986-7AD31A0039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73.28</c:v>
                </c:pt>
                <c:pt idx="1">
                  <c:v>78.3</c:v>
                </c:pt>
                <c:pt idx="2">
                  <c:v>77.819999999999993</c:v>
                </c:pt>
                <c:pt idx="3">
                  <c:v>68.88</c:v>
                </c:pt>
                <c:pt idx="4">
                  <c:v>59.72</c:v>
                </c:pt>
              </c:numCache>
            </c:numRef>
          </c:val>
          <c:extLst>
            <c:ext xmlns:c16="http://schemas.microsoft.com/office/drawing/2014/chart" uri="{C3380CC4-5D6E-409C-BE32-E72D297353CC}">
              <c16:uniqueId val="{00000001-35FC-4212-9986-7AD31A0039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8.4700000000000006</c:v>
                </c:pt>
                <c:pt idx="1">
                  <c:v>15.63</c:v>
                </c:pt>
                <c:pt idx="2">
                  <c:v>3.36</c:v>
                </c:pt>
                <c:pt idx="3">
                  <c:v>-2.2799999999999998</c:v>
                </c:pt>
                <c:pt idx="4">
                  <c:v>8.7799999999999994</c:v>
                </c:pt>
              </c:numCache>
            </c:numRef>
          </c:val>
          <c:smooth val="0"/>
          <c:extLst>
            <c:ext xmlns:c16="http://schemas.microsoft.com/office/drawing/2014/chart" uri="{C3380CC4-5D6E-409C-BE32-E72D297353CC}">
              <c16:uniqueId val="{00000002-35FC-4212-9986-7AD31A0039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0.06</c:v>
                </c:pt>
                <c:pt idx="4">
                  <c:v>#N/A</c:v>
                </c:pt>
                <c:pt idx="5">
                  <c:v>0.03</c:v>
                </c:pt>
                <c:pt idx="6">
                  <c:v>#N/A</c:v>
                </c:pt>
                <c:pt idx="7">
                  <c:v>0.03</c:v>
                </c:pt>
                <c:pt idx="8">
                  <c:v>0</c:v>
                </c:pt>
                <c:pt idx="9">
                  <c:v>0</c:v>
                </c:pt>
              </c:numCache>
            </c:numRef>
          </c:val>
          <c:extLst>
            <c:ext xmlns:c16="http://schemas.microsoft.com/office/drawing/2014/chart" uri="{C3380CC4-5D6E-409C-BE32-E72D297353CC}">
              <c16:uniqueId val="{00000000-5D32-4FEF-BB1C-029B0CEA1C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32-4FEF-BB1C-029B0CEA1C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32-4FEF-BB1C-029B0CEA1C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32-4FEF-BB1C-029B0CEA1C8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D32-4FEF-BB1C-029B0CEA1C8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D32-4FEF-BB1C-029B0CEA1C8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6-5D32-4FEF-BB1C-029B0CEA1C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0.12</c:v>
                </c:pt>
                <c:pt idx="2">
                  <c:v>#N/A</c:v>
                </c:pt>
                <c:pt idx="3">
                  <c:v>0.74</c:v>
                </c:pt>
                <c:pt idx="4">
                  <c:v>#N/A</c:v>
                </c:pt>
                <c:pt idx="5">
                  <c:v>0.81</c:v>
                </c:pt>
                <c:pt idx="6">
                  <c:v>#N/A</c:v>
                </c:pt>
                <c:pt idx="7">
                  <c:v>0.73</c:v>
                </c:pt>
                <c:pt idx="8">
                  <c:v>#N/A</c:v>
                </c:pt>
                <c:pt idx="9">
                  <c:v>0.53</c:v>
                </c:pt>
              </c:numCache>
            </c:numRef>
          </c:val>
          <c:extLst>
            <c:ext xmlns:c16="http://schemas.microsoft.com/office/drawing/2014/chart" uri="{C3380CC4-5D6E-409C-BE32-E72D297353CC}">
              <c16:uniqueId val="{00000007-5D32-4FEF-BB1C-029B0CEA1C8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0.99</c:v>
                </c:pt>
              </c:numCache>
            </c:numRef>
          </c:val>
          <c:extLst>
            <c:ext xmlns:c16="http://schemas.microsoft.com/office/drawing/2014/chart" uri="{C3380CC4-5D6E-409C-BE32-E72D297353CC}">
              <c16:uniqueId val="{00000008-5D32-4FEF-BB1C-029B0CEA1C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3.67</c:v>
                </c:pt>
                <c:pt idx="2">
                  <c:v>#N/A</c:v>
                </c:pt>
                <c:pt idx="3">
                  <c:v>10.99</c:v>
                </c:pt>
                <c:pt idx="4">
                  <c:v>#N/A</c:v>
                </c:pt>
                <c:pt idx="5">
                  <c:v>8.19</c:v>
                </c:pt>
                <c:pt idx="6">
                  <c:v>#N/A</c:v>
                </c:pt>
                <c:pt idx="7">
                  <c:v>9.65</c:v>
                </c:pt>
                <c:pt idx="8">
                  <c:v>#N/A</c:v>
                </c:pt>
                <c:pt idx="9">
                  <c:v>13.71</c:v>
                </c:pt>
              </c:numCache>
            </c:numRef>
          </c:val>
          <c:extLst>
            <c:ext xmlns:c16="http://schemas.microsoft.com/office/drawing/2014/chart" uri="{C3380CC4-5D6E-409C-BE32-E72D297353CC}">
              <c16:uniqueId val="{00000009-5D32-4FEF-BB1C-029B0CEA1C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507</c:v>
                </c:pt>
                <c:pt idx="5">
                  <c:v>500</c:v>
                </c:pt>
                <c:pt idx="8">
                  <c:v>500</c:v>
                </c:pt>
                <c:pt idx="11">
                  <c:v>446</c:v>
                </c:pt>
                <c:pt idx="14">
                  <c:v>445</c:v>
                </c:pt>
              </c:numCache>
            </c:numRef>
          </c:val>
          <c:extLst>
            <c:ext xmlns:c16="http://schemas.microsoft.com/office/drawing/2014/chart" uri="{C3380CC4-5D6E-409C-BE32-E72D297353CC}">
              <c16:uniqueId val="{00000000-79EE-424F-A5D3-85C873CD9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EE-424F-A5D3-85C873CD9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EE-424F-A5D3-85C873CD9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76</c:v>
                </c:pt>
                <c:pt idx="3">
                  <c:v>64</c:v>
                </c:pt>
                <c:pt idx="6">
                  <c:v>64</c:v>
                </c:pt>
                <c:pt idx="9">
                  <c:v>70</c:v>
                </c:pt>
                <c:pt idx="12">
                  <c:v>70</c:v>
                </c:pt>
              </c:numCache>
            </c:numRef>
          </c:val>
          <c:extLst>
            <c:ext xmlns:c16="http://schemas.microsoft.com/office/drawing/2014/chart" uri="{C3380CC4-5D6E-409C-BE32-E72D297353CC}">
              <c16:uniqueId val="{00000003-79EE-424F-A5D3-85C873CD9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52</c:v>
                </c:pt>
                <c:pt idx="3">
                  <c:v>49</c:v>
                </c:pt>
                <c:pt idx="6">
                  <c:v>52</c:v>
                </c:pt>
                <c:pt idx="9">
                  <c:v>56</c:v>
                </c:pt>
                <c:pt idx="12">
                  <c:v>55</c:v>
                </c:pt>
              </c:numCache>
            </c:numRef>
          </c:val>
          <c:extLst>
            <c:ext xmlns:c16="http://schemas.microsoft.com/office/drawing/2014/chart" uri="{C3380CC4-5D6E-409C-BE32-E72D297353CC}">
              <c16:uniqueId val="{00000004-79EE-424F-A5D3-85C873CD9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EE-424F-A5D3-85C873CD9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EE-424F-A5D3-85C873CD9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338</c:v>
                </c:pt>
                <c:pt idx="3">
                  <c:v>324</c:v>
                </c:pt>
                <c:pt idx="6">
                  <c:v>341</c:v>
                </c:pt>
                <c:pt idx="9">
                  <c:v>347</c:v>
                </c:pt>
                <c:pt idx="12">
                  <c:v>462</c:v>
                </c:pt>
              </c:numCache>
            </c:numRef>
          </c:val>
          <c:extLst>
            <c:ext xmlns:c16="http://schemas.microsoft.com/office/drawing/2014/chart" uri="{C3380CC4-5D6E-409C-BE32-E72D297353CC}">
              <c16:uniqueId val="{00000007-79EE-424F-A5D3-85C873CD94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c:v>
                </c:pt>
                <c:pt idx="2">
                  <c:v>#N/A</c:v>
                </c:pt>
                <c:pt idx="3">
                  <c:v>#N/A</c:v>
                </c:pt>
                <c:pt idx="4">
                  <c:v>-63</c:v>
                </c:pt>
                <c:pt idx="5">
                  <c:v>#N/A</c:v>
                </c:pt>
                <c:pt idx="6">
                  <c:v>#N/A</c:v>
                </c:pt>
                <c:pt idx="7">
                  <c:v>-43</c:v>
                </c:pt>
                <c:pt idx="8">
                  <c:v>#N/A</c:v>
                </c:pt>
                <c:pt idx="9">
                  <c:v>#N/A</c:v>
                </c:pt>
                <c:pt idx="10">
                  <c:v>27</c:v>
                </c:pt>
                <c:pt idx="11">
                  <c:v>#N/A</c:v>
                </c:pt>
                <c:pt idx="12">
                  <c:v>#N/A</c:v>
                </c:pt>
                <c:pt idx="13">
                  <c:v>142</c:v>
                </c:pt>
                <c:pt idx="14">
                  <c:v>#N/A</c:v>
                </c:pt>
              </c:numCache>
            </c:numRef>
          </c:val>
          <c:smooth val="0"/>
          <c:extLst>
            <c:ext xmlns:c16="http://schemas.microsoft.com/office/drawing/2014/chart" uri="{C3380CC4-5D6E-409C-BE32-E72D297353CC}">
              <c16:uniqueId val="{00000008-79EE-424F-A5D3-85C873CD94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3620</c:v>
                </c:pt>
                <c:pt idx="5">
                  <c:v>3608</c:v>
                </c:pt>
                <c:pt idx="8">
                  <c:v>3351</c:v>
                </c:pt>
                <c:pt idx="11">
                  <c:v>3483</c:v>
                </c:pt>
                <c:pt idx="14">
                  <c:v>3507</c:v>
                </c:pt>
              </c:numCache>
            </c:numRef>
          </c:val>
          <c:extLst>
            <c:ext xmlns:c16="http://schemas.microsoft.com/office/drawing/2014/chart" uri="{C3380CC4-5D6E-409C-BE32-E72D297353CC}">
              <c16:uniqueId val="{00000000-22EE-4D0F-A4F2-DB54A834B4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218</c:v>
                </c:pt>
                <c:pt idx="5">
                  <c:v>179</c:v>
                </c:pt>
                <c:pt idx="8">
                  <c:v>140</c:v>
                </c:pt>
                <c:pt idx="11">
                  <c:v>120</c:v>
                </c:pt>
                <c:pt idx="14">
                  <c:v>104</c:v>
                </c:pt>
              </c:numCache>
            </c:numRef>
          </c:val>
          <c:extLst>
            <c:ext xmlns:c16="http://schemas.microsoft.com/office/drawing/2014/chart" uri="{C3380CC4-5D6E-409C-BE32-E72D297353CC}">
              <c16:uniqueId val="{00000001-22EE-4D0F-A4F2-DB54A834B4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2617</c:v>
                </c:pt>
                <c:pt idx="5">
                  <c:v>2715</c:v>
                </c:pt>
                <c:pt idx="8">
                  <c:v>2691</c:v>
                </c:pt>
                <c:pt idx="11">
                  <c:v>2464</c:v>
                </c:pt>
                <c:pt idx="14">
                  <c:v>2369</c:v>
                </c:pt>
              </c:numCache>
            </c:numRef>
          </c:val>
          <c:extLst>
            <c:ext xmlns:c16="http://schemas.microsoft.com/office/drawing/2014/chart" uri="{C3380CC4-5D6E-409C-BE32-E72D297353CC}">
              <c16:uniqueId val="{00000002-22EE-4D0F-A4F2-DB54A834B4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E-4D0F-A4F2-DB54A834B4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E-4D0F-A4F2-DB54A834B4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E-4D0F-A4F2-DB54A834B4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c:v>
                </c:pt>
                <c:pt idx="3">
                  <c:v>425</c:v>
                </c:pt>
                <c:pt idx="6">
                  <c:v>421</c:v>
                </c:pt>
                <c:pt idx="9">
                  <c:v>369</c:v>
                </c:pt>
                <c:pt idx="12">
                  <c:v>419</c:v>
                </c:pt>
              </c:numCache>
            </c:numRef>
          </c:val>
          <c:extLst>
            <c:ext xmlns:c16="http://schemas.microsoft.com/office/drawing/2014/chart" uri="{C3380CC4-5D6E-409C-BE32-E72D297353CC}">
              <c16:uniqueId val="{00000006-22EE-4D0F-A4F2-DB54A834B4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757</c:v>
                </c:pt>
                <c:pt idx="3">
                  <c:v>708</c:v>
                </c:pt>
                <c:pt idx="6">
                  <c:v>657</c:v>
                </c:pt>
                <c:pt idx="9">
                  <c:v>600</c:v>
                </c:pt>
                <c:pt idx="12">
                  <c:v>586</c:v>
                </c:pt>
              </c:numCache>
            </c:numRef>
          </c:val>
          <c:extLst>
            <c:ext xmlns:c16="http://schemas.microsoft.com/office/drawing/2014/chart" uri="{C3380CC4-5D6E-409C-BE32-E72D297353CC}">
              <c16:uniqueId val="{00000007-22EE-4D0F-A4F2-DB54A834B4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589</c:v>
                </c:pt>
                <c:pt idx="3">
                  <c:v>358</c:v>
                </c:pt>
                <c:pt idx="6">
                  <c:v>484</c:v>
                </c:pt>
                <c:pt idx="9">
                  <c:v>442</c:v>
                </c:pt>
                <c:pt idx="12">
                  <c:v>389</c:v>
                </c:pt>
              </c:numCache>
            </c:numRef>
          </c:val>
          <c:extLst>
            <c:ext xmlns:c16="http://schemas.microsoft.com/office/drawing/2014/chart" uri="{C3380CC4-5D6E-409C-BE32-E72D297353CC}">
              <c16:uniqueId val="{00000008-22EE-4D0F-A4F2-DB54A834B4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EE-4D0F-A4F2-DB54A834B4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3820</c:v>
                </c:pt>
                <c:pt idx="3">
                  <c:v>3938</c:v>
                </c:pt>
                <c:pt idx="6">
                  <c:v>3895</c:v>
                </c:pt>
                <c:pt idx="9">
                  <c:v>3986</c:v>
                </c:pt>
                <c:pt idx="12">
                  <c:v>3945</c:v>
                </c:pt>
              </c:numCache>
            </c:numRef>
          </c:val>
          <c:extLst>
            <c:ext xmlns:c16="http://schemas.microsoft.com/office/drawing/2014/chart" uri="{C3380CC4-5D6E-409C-BE32-E72D297353CC}">
              <c16:uniqueId val="{0000000A-22EE-4D0F-A4F2-DB54A834B4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E-4D0F-A4F2-DB54A834B4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1345</c:v>
                </c:pt>
                <c:pt idx="1">
                  <c:v>1166</c:v>
                </c:pt>
                <c:pt idx="2">
                  <c:v>1110</c:v>
                </c:pt>
              </c:numCache>
            </c:numRef>
          </c:val>
          <c:extLst>
            <c:ext xmlns:c16="http://schemas.microsoft.com/office/drawing/2014/chart" uri="{C3380CC4-5D6E-409C-BE32-E72D297353CC}">
              <c16:uniqueId val="{00000000-F16D-4D84-AB99-640FC259B1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145</c:v>
                </c:pt>
                <c:pt idx="1">
                  <c:v>145</c:v>
                </c:pt>
                <c:pt idx="2">
                  <c:v>161</c:v>
                </c:pt>
              </c:numCache>
            </c:numRef>
          </c:val>
          <c:extLst>
            <c:ext xmlns:c16="http://schemas.microsoft.com/office/drawing/2014/chart" uri="{C3380CC4-5D6E-409C-BE32-E72D297353CC}">
              <c16:uniqueId val="{00000001-F16D-4D84-AB99-640FC259B1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1834</c:v>
                </c:pt>
                <c:pt idx="1">
                  <c:v>1763</c:v>
                </c:pt>
                <c:pt idx="2">
                  <c:v>1733</c:v>
                </c:pt>
              </c:numCache>
            </c:numRef>
          </c:val>
          <c:extLst>
            <c:ext xmlns:c16="http://schemas.microsoft.com/office/drawing/2014/chart" uri="{C3380CC4-5D6E-409C-BE32-E72D297353CC}">
              <c16:uniqueId val="{00000002-F16D-4D84-AB99-640FC259B1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交際費の元利償還金については、縁故債における任意繰上償還の継続実施により、毎年度の約定償還金額の抑制に努めている。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また、新債発行についても、交付税措置を有する地方債の活用により、実質公債費の抑制を図っている。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一般会計等による地方債の現在高については、過去の大型事業に係る起債の償還が終了したことや、縁故債の任意繰上償還の実施による現在高の圧縮を行っている。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充当可能基金については、公共施設建設基金の取崩しにより事業を進めていることから、充当可能基金残高は減少している。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今後も、地方債の発行の抑制に努め、振興計画等を基に計画的な財政運営に努めるとともに、財政調整基金へに積立と特定目的基金への積立の均衡を図る。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公営住宅建替事業の住棟建設のため、公共施設建設基金から繰入を行った。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札沼線代替輸送等事業基金については、札沼線廃止に伴う公共交通の確保のため繰入を行った。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公営住宅立替事業の完了まで、公共施設建設基金の繰入を予定している。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町税収入、地方交付税の減少が今後の人口減少等の諸問題により予測され、また、社会保障関連経費の増加などにより歳出抑制にも限界がある。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安定した財政運営に取り組み、不測の事態に対応するためにも可能な限り基金積み立てを実施していく。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　　　　　～　公営住宅立替事業に充てる。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ふるさと浦臼応援基金　　　～　寄付者の意向を反映した事業に充てる。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札沼線代替輸送等事業基金　～　代替交通の運営に充てる。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公営住宅立替事業の実施のため、公共施設建設基金の繰入を行った。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地方債などの特定財源を充当できない施策に活用をしていく。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普通建設事業費や補助費等の増加により、財源確保のため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町税収入、地方交付税の減少が今後の人口減少等の諸問題により予測され、また、社会保障関連経費の増加などにより歳出抑制にも限界がある。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安定した財政運営に取り組み、不測の事態に対応するためにも可能な限り基金積み立てを実施していく。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令和３年度に交付された普通交付税のうち、臨時財政対策債償還基金費分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地方債償還の原資として、一定程度の基金を維持する。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
1,684
101.83
4,183,393
3,874,748
254,878
1,857,870
3,944,616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類似団体平均値に近い値で、近年は横這い傾向である。人口の減少による町民税の減少や固定資産税の減少が続いている。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令和２年度決算と同様、新型コロナウイルス感染症の拡大防止に努めた結果、施設の休館、事業の中止や事業規模縮小により経常経費の支出が抑制されている。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61</xdr:row>
      <xdr:rowOff>79163</xdr:rowOff>
    </xdr:to>
    <xdr:cxnSp macro="">
      <xdr:nvCxnSpPr>
        <xdr:cNvPr id="133" name="直線コネクタ 132"/>
        <xdr:cNvCxnSpPr/>
      </xdr:nvCxnSpPr>
      <xdr:spPr>
        <a:xfrm>
          <a:off x="4114800" y="1050946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62</xdr:row>
      <xdr:rowOff>140970</xdr:rowOff>
    </xdr:to>
    <xdr:cxnSp macro="">
      <xdr:nvCxnSpPr>
        <xdr:cNvPr id="136" name="直線コネクタ 135"/>
        <xdr:cNvCxnSpPr/>
      </xdr:nvCxnSpPr>
      <xdr:spPr>
        <a:xfrm flipV="1">
          <a:off x="3225800" y="1050946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169121</xdr:rowOff>
    </xdr:to>
    <xdr:cxnSp macro="">
      <xdr:nvCxnSpPr>
        <xdr:cNvPr id="139" name="直線コネクタ 138"/>
        <xdr:cNvCxnSpPr/>
      </xdr:nvCxnSpPr>
      <xdr:spPr>
        <a:xfrm flipV="1">
          <a:off x="2336800" y="107708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169121</xdr:rowOff>
    </xdr:to>
    <xdr:cxnSp macro="">
      <xdr:nvCxnSpPr>
        <xdr:cNvPr id="142" name="直線コネクタ 141"/>
        <xdr:cNvCxnSpPr/>
      </xdr:nvCxnSpPr>
      <xdr:spPr>
        <a:xfrm>
          <a:off x="1447800" y="106542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2" name="楕円 151"/>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3" name="財政構造の弾力性該当値テキスト"/>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4" name="楕円 153"/>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111989</xdr:rowOff>
    </xdr:from>
    <xdr:ext cx="736600" cy="259045"/>
    <xdr:sp macro="" textlink="">
      <xdr:nvSpPr>
        <xdr:cNvPr id="155" name="テキスト ボックス 154"/>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6" name="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8" name="楕円 157"/>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9" name="テキスト ボックス 158"/>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60" name="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61" name="テキスト ボックス 160"/>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前年度数値より増加の状況となっている。物件費については施設の維持管理経費が人件費や物価の高騰により増加傾向となっているほか、セキュリティ強靭化に係る電子機器の調達コストが増大している。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122363</xdr:rowOff>
    </xdr:from>
    <xdr:to>
      <xdr:col>23</xdr:col>
      <xdr:colOff>133350</xdr:colOff>
      <xdr:row>82</xdr:row>
      <xdr:rowOff>40492</xdr:rowOff>
    </xdr:to>
    <xdr:cxnSp macro="">
      <xdr:nvCxnSpPr>
        <xdr:cNvPr id="198" name="直線コネクタ 197"/>
        <xdr:cNvCxnSpPr/>
      </xdr:nvCxnSpPr>
      <xdr:spPr>
        <a:xfrm>
          <a:off x="4114800" y="14009813"/>
          <a:ext cx="8382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122363</xdr:rowOff>
    </xdr:from>
    <xdr:to>
      <xdr:col>19</xdr:col>
      <xdr:colOff>133350</xdr:colOff>
      <xdr:row>81</xdr:row>
      <xdr:rowOff>124185</xdr:rowOff>
    </xdr:to>
    <xdr:cxnSp macro="">
      <xdr:nvCxnSpPr>
        <xdr:cNvPr id="201" name="直線コネクタ 200"/>
        <xdr:cNvCxnSpPr/>
      </xdr:nvCxnSpPr>
      <xdr:spPr>
        <a:xfrm flipV="1">
          <a:off x="3225800" y="14009813"/>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102660</xdr:rowOff>
    </xdr:from>
    <xdr:to>
      <xdr:col>15</xdr:col>
      <xdr:colOff>82550</xdr:colOff>
      <xdr:row>81</xdr:row>
      <xdr:rowOff>124185</xdr:rowOff>
    </xdr:to>
    <xdr:cxnSp macro="">
      <xdr:nvCxnSpPr>
        <xdr:cNvPr id="204" name="直線コネクタ 203"/>
        <xdr:cNvCxnSpPr/>
      </xdr:nvCxnSpPr>
      <xdr:spPr>
        <a:xfrm>
          <a:off x="2336800" y="13990110"/>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45348</xdr:rowOff>
    </xdr:from>
    <xdr:to>
      <xdr:col>11</xdr:col>
      <xdr:colOff>31750</xdr:colOff>
      <xdr:row>81</xdr:row>
      <xdr:rowOff>102660</xdr:rowOff>
    </xdr:to>
    <xdr:cxnSp macro="">
      <xdr:nvCxnSpPr>
        <xdr:cNvPr id="207" name="直線コネクタ 206"/>
        <xdr:cNvCxnSpPr/>
      </xdr:nvCxnSpPr>
      <xdr:spPr>
        <a:xfrm>
          <a:off x="1447800" y="13932798"/>
          <a:ext cx="889000" cy="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161142</xdr:rowOff>
    </xdr:from>
    <xdr:to>
      <xdr:col>23</xdr:col>
      <xdr:colOff>184150</xdr:colOff>
      <xdr:row>82</xdr:row>
      <xdr:rowOff>91292</xdr:rowOff>
    </xdr:to>
    <xdr:sp macro="" textlink="">
      <xdr:nvSpPr>
        <xdr:cNvPr id="217" name="楕円 216"/>
        <xdr:cNvSpPr/>
      </xdr:nvSpPr>
      <xdr:spPr>
        <a:xfrm>
          <a:off x="4902200" y="140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133219</xdr:rowOff>
    </xdr:from>
    <xdr:ext cx="762000" cy="259045"/>
    <xdr:sp macro="" textlink="">
      <xdr:nvSpPr>
        <xdr:cNvPr id="218" name="人件費・物件費等の状況該当値テキスト"/>
        <xdr:cNvSpPr txBox="1"/>
      </xdr:nvSpPr>
      <xdr:spPr>
        <a:xfrm>
          <a:off x="5041900" y="1402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71563</xdr:rowOff>
    </xdr:from>
    <xdr:to>
      <xdr:col>19</xdr:col>
      <xdr:colOff>184150</xdr:colOff>
      <xdr:row>82</xdr:row>
      <xdr:rowOff>1713</xdr:rowOff>
    </xdr:to>
    <xdr:sp macro="" textlink="">
      <xdr:nvSpPr>
        <xdr:cNvPr id="219" name="楕円 218"/>
        <xdr:cNvSpPr/>
      </xdr:nvSpPr>
      <xdr:spPr>
        <a:xfrm>
          <a:off x="4064000" y="139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157940</xdr:rowOff>
    </xdr:from>
    <xdr:ext cx="736600" cy="259045"/>
    <xdr:sp macro="" textlink="">
      <xdr:nvSpPr>
        <xdr:cNvPr id="220" name="テキスト ボックス 219"/>
        <xdr:cNvSpPr txBox="1"/>
      </xdr:nvSpPr>
      <xdr:spPr>
        <a:xfrm>
          <a:off x="3733800" y="1404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73385</xdr:rowOff>
    </xdr:from>
    <xdr:to>
      <xdr:col>15</xdr:col>
      <xdr:colOff>133350</xdr:colOff>
      <xdr:row>82</xdr:row>
      <xdr:rowOff>3535</xdr:rowOff>
    </xdr:to>
    <xdr:sp macro="" textlink="">
      <xdr:nvSpPr>
        <xdr:cNvPr id="221" name="楕円 220"/>
        <xdr:cNvSpPr/>
      </xdr:nvSpPr>
      <xdr:spPr>
        <a:xfrm>
          <a:off x="3175000" y="139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159762</xdr:rowOff>
    </xdr:from>
    <xdr:ext cx="762000" cy="259045"/>
    <xdr:sp macro="" textlink="">
      <xdr:nvSpPr>
        <xdr:cNvPr id="222" name="テキスト ボックス 221"/>
        <xdr:cNvSpPr txBox="1"/>
      </xdr:nvSpPr>
      <xdr:spPr>
        <a:xfrm>
          <a:off x="2844800" y="1404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51860</xdr:rowOff>
    </xdr:from>
    <xdr:to>
      <xdr:col>11</xdr:col>
      <xdr:colOff>82550</xdr:colOff>
      <xdr:row>81</xdr:row>
      <xdr:rowOff>153460</xdr:rowOff>
    </xdr:to>
    <xdr:sp macro="" textlink="">
      <xdr:nvSpPr>
        <xdr:cNvPr id="223" name="楕円 222"/>
        <xdr:cNvSpPr/>
      </xdr:nvSpPr>
      <xdr:spPr>
        <a:xfrm>
          <a:off x="2286000" y="139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138237</xdr:rowOff>
    </xdr:from>
    <xdr:ext cx="762000" cy="259045"/>
    <xdr:sp macro="" textlink="">
      <xdr:nvSpPr>
        <xdr:cNvPr id="224" name="テキスト ボックス 223"/>
        <xdr:cNvSpPr txBox="1"/>
      </xdr:nvSpPr>
      <xdr:spPr>
        <a:xfrm>
          <a:off x="1955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165998</xdr:rowOff>
    </xdr:from>
    <xdr:to>
      <xdr:col>7</xdr:col>
      <xdr:colOff>31750</xdr:colOff>
      <xdr:row>81</xdr:row>
      <xdr:rowOff>96148</xdr:rowOff>
    </xdr:to>
    <xdr:sp macro="" textlink="">
      <xdr:nvSpPr>
        <xdr:cNvPr id="225" name="楕円 224"/>
        <xdr:cNvSpPr/>
      </xdr:nvSpPr>
      <xdr:spPr>
        <a:xfrm>
          <a:off x="1397000" y="138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80925</xdr:rowOff>
    </xdr:from>
    <xdr:ext cx="762000" cy="259045"/>
    <xdr:sp macro="" textlink="">
      <xdr:nvSpPr>
        <xdr:cNvPr id="226" name="テキスト ボックス 225"/>
        <xdr:cNvSpPr txBox="1"/>
      </xdr:nvSpPr>
      <xdr:spPr>
        <a:xfrm>
          <a:off x="1066800" y="139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ラスパイレス指数は、職員構成上の理由により、類似団体平均値を上回っているが、近年、新規、新規採用等により職員の年齢構成バランスが改善したことにより、類似団体平均値に近づいてきている。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93027</xdr:rowOff>
    </xdr:to>
    <xdr:cxnSp macro="">
      <xdr:nvCxnSpPr>
        <xdr:cNvPr id="259" name="直線コネクタ 258"/>
        <xdr:cNvCxnSpPr/>
      </xdr:nvCxnSpPr>
      <xdr:spPr>
        <a:xfrm>
          <a:off x="15290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86995</xdr:rowOff>
    </xdr:to>
    <xdr:cxnSp macro="">
      <xdr:nvCxnSpPr>
        <xdr:cNvPr id="262" name="直線コネクタ 261"/>
        <xdr:cNvCxnSpPr/>
      </xdr:nvCxnSpPr>
      <xdr:spPr>
        <a:xfrm>
          <a:off x="14401800" y="1499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88</xdr:row>
      <xdr:rowOff>12064</xdr:rowOff>
    </xdr:to>
    <xdr:cxnSp macro="">
      <xdr:nvCxnSpPr>
        <xdr:cNvPr id="265" name="直線コネクタ 264"/>
        <xdr:cNvCxnSpPr/>
      </xdr:nvCxnSpPr>
      <xdr:spPr>
        <a:xfrm flipV="1">
          <a:off x="13512800" y="14997113"/>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9" name="楕円 278"/>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80" name="テキスト ボックス 279"/>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1" name="楕円 280"/>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2" name="テキスト ボックス 281"/>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3" name="楕円 282"/>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4" name="テキスト ボックス 283"/>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定員管理計画に基づき、退職者数と同程度の新規採用補充を行うなど改善を図ってきたが、人口減少の影響が大きいため類似団体平均を上回っている。昨年度より</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ポイント悪化している。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135237</xdr:rowOff>
    </xdr:from>
    <xdr:to>
      <xdr:col>81</xdr:col>
      <xdr:colOff>44450</xdr:colOff>
      <xdr:row>61</xdr:row>
      <xdr:rowOff>169019</xdr:rowOff>
    </xdr:to>
    <xdr:cxnSp macro="">
      <xdr:nvCxnSpPr>
        <xdr:cNvPr id="321" name="直線コネクタ 320"/>
        <xdr:cNvCxnSpPr/>
      </xdr:nvCxnSpPr>
      <xdr:spPr>
        <a:xfrm>
          <a:off x="16179800" y="1059368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114898</xdr:rowOff>
    </xdr:from>
    <xdr:to>
      <xdr:col>77</xdr:col>
      <xdr:colOff>44450</xdr:colOff>
      <xdr:row>61</xdr:row>
      <xdr:rowOff>135237</xdr:rowOff>
    </xdr:to>
    <xdr:cxnSp macro="">
      <xdr:nvCxnSpPr>
        <xdr:cNvPr id="324" name="直線コネクタ 323"/>
        <xdr:cNvCxnSpPr/>
      </xdr:nvCxnSpPr>
      <xdr:spPr>
        <a:xfrm>
          <a:off x="15290800" y="10573348"/>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114898</xdr:rowOff>
    </xdr:from>
    <xdr:to>
      <xdr:col>72</xdr:col>
      <xdr:colOff>203200</xdr:colOff>
      <xdr:row>61</xdr:row>
      <xdr:rowOff>120759</xdr:rowOff>
    </xdr:to>
    <xdr:cxnSp macro="">
      <xdr:nvCxnSpPr>
        <xdr:cNvPr id="327" name="直線コネクタ 326"/>
        <xdr:cNvCxnSpPr/>
      </xdr:nvCxnSpPr>
      <xdr:spPr>
        <a:xfrm flipV="1">
          <a:off x="14401800" y="10573348"/>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76980</xdr:rowOff>
    </xdr:from>
    <xdr:to>
      <xdr:col>68</xdr:col>
      <xdr:colOff>152400</xdr:colOff>
      <xdr:row>61</xdr:row>
      <xdr:rowOff>120759</xdr:rowOff>
    </xdr:to>
    <xdr:cxnSp macro="">
      <xdr:nvCxnSpPr>
        <xdr:cNvPr id="330" name="直線コネクタ 329"/>
        <xdr:cNvCxnSpPr/>
      </xdr:nvCxnSpPr>
      <xdr:spPr>
        <a:xfrm>
          <a:off x="13512800" y="10535430"/>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118219</xdr:rowOff>
    </xdr:from>
    <xdr:to>
      <xdr:col>81</xdr:col>
      <xdr:colOff>95250</xdr:colOff>
      <xdr:row>62</xdr:row>
      <xdr:rowOff>48369</xdr:rowOff>
    </xdr:to>
    <xdr:sp macro="" textlink="">
      <xdr:nvSpPr>
        <xdr:cNvPr id="340" name="楕円 339"/>
        <xdr:cNvSpPr/>
      </xdr:nvSpPr>
      <xdr:spPr>
        <a:xfrm>
          <a:off x="169672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90296</xdr:rowOff>
    </xdr:from>
    <xdr:ext cx="762000" cy="259045"/>
    <xdr:sp macro="" textlink="">
      <xdr:nvSpPr>
        <xdr:cNvPr id="341" name="定員管理の状況該当値テキスト"/>
        <xdr:cNvSpPr txBox="1"/>
      </xdr:nvSpPr>
      <xdr:spPr>
        <a:xfrm>
          <a:off x="17106900" y="1054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84437</xdr:rowOff>
    </xdr:from>
    <xdr:to>
      <xdr:col>77</xdr:col>
      <xdr:colOff>95250</xdr:colOff>
      <xdr:row>62</xdr:row>
      <xdr:rowOff>14587</xdr:rowOff>
    </xdr:to>
    <xdr:sp macro="" textlink="">
      <xdr:nvSpPr>
        <xdr:cNvPr id="342" name="楕円 341"/>
        <xdr:cNvSpPr/>
      </xdr:nvSpPr>
      <xdr:spPr>
        <a:xfrm>
          <a:off x="161290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170814</xdr:rowOff>
    </xdr:from>
    <xdr:ext cx="736600" cy="259045"/>
    <xdr:sp macro="" textlink="">
      <xdr:nvSpPr>
        <xdr:cNvPr id="343" name="テキスト ボックス 342"/>
        <xdr:cNvSpPr txBox="1"/>
      </xdr:nvSpPr>
      <xdr:spPr>
        <a:xfrm>
          <a:off x="15798800" y="106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64098</xdr:rowOff>
    </xdr:from>
    <xdr:to>
      <xdr:col>73</xdr:col>
      <xdr:colOff>44450</xdr:colOff>
      <xdr:row>61</xdr:row>
      <xdr:rowOff>165698</xdr:rowOff>
    </xdr:to>
    <xdr:sp macro="" textlink="">
      <xdr:nvSpPr>
        <xdr:cNvPr id="344" name="楕円 343"/>
        <xdr:cNvSpPr/>
      </xdr:nvSpPr>
      <xdr:spPr>
        <a:xfrm>
          <a:off x="15240000" y="105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150475</xdr:rowOff>
    </xdr:from>
    <xdr:ext cx="762000" cy="259045"/>
    <xdr:sp macro="" textlink="">
      <xdr:nvSpPr>
        <xdr:cNvPr id="345" name="テキスト ボックス 344"/>
        <xdr:cNvSpPr txBox="1"/>
      </xdr:nvSpPr>
      <xdr:spPr>
        <a:xfrm>
          <a:off x="14909800" y="106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69959</xdr:rowOff>
    </xdr:from>
    <xdr:to>
      <xdr:col>68</xdr:col>
      <xdr:colOff>203200</xdr:colOff>
      <xdr:row>62</xdr:row>
      <xdr:rowOff>109</xdr:rowOff>
    </xdr:to>
    <xdr:sp macro="" textlink="">
      <xdr:nvSpPr>
        <xdr:cNvPr id="346" name="楕円 345"/>
        <xdr:cNvSpPr/>
      </xdr:nvSpPr>
      <xdr:spPr>
        <a:xfrm>
          <a:off x="14351000" y="105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156336</xdr:rowOff>
    </xdr:from>
    <xdr:ext cx="762000" cy="259045"/>
    <xdr:sp macro="" textlink="">
      <xdr:nvSpPr>
        <xdr:cNvPr id="347" name="テキスト ボックス 346"/>
        <xdr:cNvSpPr txBox="1"/>
      </xdr:nvSpPr>
      <xdr:spPr>
        <a:xfrm>
          <a:off x="14020800" y="106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26180</xdr:rowOff>
    </xdr:from>
    <xdr:to>
      <xdr:col>64</xdr:col>
      <xdr:colOff>152400</xdr:colOff>
      <xdr:row>61</xdr:row>
      <xdr:rowOff>127780</xdr:rowOff>
    </xdr:to>
    <xdr:sp macro="" textlink="">
      <xdr:nvSpPr>
        <xdr:cNvPr id="348" name="楕円 347"/>
        <xdr:cNvSpPr/>
      </xdr:nvSpPr>
      <xdr:spPr>
        <a:xfrm>
          <a:off x="13462000" y="104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112557</xdr:rowOff>
    </xdr:from>
    <xdr:ext cx="762000" cy="259045"/>
    <xdr:sp macro="" textlink="">
      <xdr:nvSpPr>
        <xdr:cNvPr id="349" name="テキスト ボックス 348"/>
        <xdr:cNvSpPr txBox="1"/>
      </xdr:nvSpPr>
      <xdr:spPr>
        <a:xfrm>
          <a:off x="13131800" y="1057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元利償還金の大幅な増加や普通交付税参入公債費等の額の減により、単年度数値が</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39</xdr:row>
      <xdr:rowOff>113454</xdr:rowOff>
    </xdr:to>
    <xdr:cxnSp macro="">
      <xdr:nvCxnSpPr>
        <xdr:cNvPr id="382" name="直線コネクタ 381"/>
        <xdr:cNvCxnSpPr/>
      </xdr:nvCxnSpPr>
      <xdr:spPr>
        <a:xfrm>
          <a:off x="16179800" y="641392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37</xdr:row>
      <xdr:rowOff>70273</xdr:rowOff>
    </xdr:to>
    <xdr:cxnSp macro="">
      <xdr:nvCxnSpPr>
        <xdr:cNvPr id="385" name="直線コネクタ 384"/>
        <xdr:cNvCxnSpPr/>
      </xdr:nvCxnSpPr>
      <xdr:spPr>
        <a:xfrm>
          <a:off x="15290800" y="62771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37</xdr:row>
      <xdr:rowOff>38100</xdr:rowOff>
    </xdr:to>
    <xdr:cxnSp macro="">
      <xdr:nvCxnSpPr>
        <xdr:cNvPr id="388" name="直線コネクタ 387"/>
        <xdr:cNvCxnSpPr/>
      </xdr:nvCxnSpPr>
      <xdr:spPr>
        <a:xfrm flipV="1">
          <a:off x="14401800" y="627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39</xdr:row>
      <xdr:rowOff>846</xdr:rowOff>
    </xdr:to>
    <xdr:cxnSp macro="">
      <xdr:nvCxnSpPr>
        <xdr:cNvPr id="391" name="直線コネクタ 390"/>
        <xdr:cNvCxnSpPr/>
      </xdr:nvCxnSpPr>
      <xdr:spPr>
        <a:xfrm flipV="1">
          <a:off x="13512800" y="638175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1" name="楕円 400"/>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2"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3" name="楕円 402"/>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4" name="テキスト ボックス 403"/>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5" name="楕円 404"/>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6" name="テキスト ボックス 405"/>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7" name="楕円 406"/>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8" name="テキスト ボックス 407"/>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9" name="楕円 408"/>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10" name="テキスト ボックス 409"/>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地方債現在高の増加、充当可能基金の減少と将来負担比率の悪化傾向あるが、前年度に引き続き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となった。今後も出来る限り新発債の抑制による地方債残高の圧縮に努め、維持・改善に努める。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122463</xdr:colOff>
      <xdr:row>26</xdr:row>
      <xdr:rowOff>40822</xdr:rowOff>
    </xdr:from>
    <xdr:ext cx="9960429" cy="53067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34784" y="4640036"/>
          <a:ext cx="9960429"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
1,684
101.83
4,183,393
3,874,748
254,878
1,857,870
3,944,616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類似団体比で職員数が多いのに対し、経常収支比率が低くなっているのは、介護・保健指導等の専門的分野を直営実施していることが要因である。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xdr:cNvCxnSpPr/>
      </xdr:nvCxnSpPr>
      <xdr:spPr>
        <a:xfrm flipV="1">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113284</xdr:rowOff>
    </xdr:to>
    <xdr:cxnSp macro="">
      <xdr:nvCxnSpPr>
        <xdr:cNvPr id="67" name="直線コネクタ 66"/>
        <xdr:cNvCxnSpPr/>
      </xdr:nvCxnSpPr>
      <xdr:spPr>
        <a:xfrm flipV="1">
          <a:off x="3098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149860</xdr:rowOff>
    </xdr:to>
    <xdr:cxnSp macro="">
      <xdr:nvCxnSpPr>
        <xdr:cNvPr id="73" name="直線コネクタ 72"/>
        <xdr:cNvCxnSpPr/>
      </xdr:nvCxnSpPr>
      <xdr:spPr>
        <a:xfrm>
          <a:off x="1320800" y="6221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各種委託業務の見直しや徹底した歳出削減に努めているが、人口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人当たりの物件費は、人口減少の影響が大きく、類似団体平均値より大きくなっている。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124714</xdr:rowOff>
    </xdr:to>
    <xdr:cxnSp macro="">
      <xdr:nvCxnSpPr>
        <xdr:cNvPr id="122" name="直線コネクタ 121"/>
        <xdr:cNvCxnSpPr/>
      </xdr:nvCxnSpPr>
      <xdr:spPr>
        <a:xfrm flipV="1">
          <a:off x="15671800" y="28976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124714</xdr:rowOff>
    </xdr:to>
    <xdr:cxnSp macro="">
      <xdr:nvCxnSpPr>
        <xdr:cNvPr id="125" name="直線コネクタ 124"/>
        <xdr:cNvCxnSpPr/>
      </xdr:nvCxnSpPr>
      <xdr:spPr>
        <a:xfrm>
          <a:off x="14782800" y="28976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16</xdr:row>
      <xdr:rowOff>154432</xdr:rowOff>
    </xdr:to>
    <xdr:cxnSp macro="">
      <xdr:nvCxnSpPr>
        <xdr:cNvPr id="128" name="直線コネクタ 127"/>
        <xdr:cNvCxnSpPr/>
      </xdr:nvCxnSpPr>
      <xdr:spPr>
        <a:xfrm>
          <a:off x="13893800" y="2888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145288</xdr:rowOff>
    </xdr:to>
    <xdr:cxnSp macro="">
      <xdr:nvCxnSpPr>
        <xdr:cNvPr id="131" name="直線コネクタ 130"/>
        <xdr:cNvCxnSpPr/>
      </xdr:nvCxnSpPr>
      <xdr:spPr>
        <a:xfrm>
          <a:off x="13004800" y="28199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高齢世帯への日常生活支援や子育て世帯への医療費扶助など制度拡充をし、扶助するあああ範囲が拡大している一方で、人口減少や少子化による対象人数の減少により経常収支比率は横這いとなっている。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4" name="直線コネクタ 183"/>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151493</xdr:rowOff>
    </xdr:to>
    <xdr:cxnSp macro="">
      <xdr:nvCxnSpPr>
        <xdr:cNvPr id="187" name="直線コネクタ 186"/>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167822</xdr:rowOff>
    </xdr:to>
    <xdr:cxnSp macro="">
      <xdr:nvCxnSpPr>
        <xdr:cNvPr id="190" name="直線コネクタ 189"/>
        <xdr:cNvCxnSpPr/>
      </xdr:nvCxnSpPr>
      <xdr:spPr>
        <a:xfrm flipV="1">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3" name="直線コネクタ 192"/>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類似団体内平均値と同程度で推移している。今後も、繰出金等の経費削減を図り抑制に努める。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62992</xdr:rowOff>
    </xdr:to>
    <xdr:cxnSp macro="">
      <xdr:nvCxnSpPr>
        <xdr:cNvPr id="242" name="直線コネクタ 241"/>
        <xdr:cNvCxnSpPr/>
      </xdr:nvCxnSpPr>
      <xdr:spPr>
        <a:xfrm flipV="1">
          <a:off x="15671800" y="9650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99568</xdr:rowOff>
    </xdr:to>
    <xdr:cxnSp macro="">
      <xdr:nvCxnSpPr>
        <xdr:cNvPr id="245" name="直線コネクタ 244"/>
        <xdr:cNvCxnSpPr/>
      </xdr:nvCxnSpPr>
      <xdr:spPr>
        <a:xfrm flipV="1">
          <a:off x="14782800" y="9664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140716</xdr:rowOff>
    </xdr:to>
    <xdr:cxnSp macro="">
      <xdr:nvCxnSpPr>
        <xdr:cNvPr id="248" name="直線コネクタ 247"/>
        <xdr:cNvCxnSpPr/>
      </xdr:nvCxnSpPr>
      <xdr:spPr>
        <a:xfrm flipV="1">
          <a:off x="13893800" y="9700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140716</xdr:rowOff>
    </xdr:to>
    <xdr:cxnSp macro="">
      <xdr:nvCxnSpPr>
        <xdr:cNvPr id="251" name="直線コネクタ 250"/>
        <xdr:cNvCxnSpPr/>
      </xdr:nvCxnSpPr>
      <xdr:spPr>
        <a:xfrm>
          <a:off x="13004800" y="9700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142003</xdr:rowOff>
    </xdr:from>
    <xdr:ext cx="762000" cy="259045"/>
    <xdr:sp macro="" textlink="">
      <xdr:nvSpPr>
        <xdr:cNvPr id="262" name="その他該当値テキスト"/>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3" name="楕円 262"/>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4" name="テキスト ボックス 263"/>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5" name="楕円 264"/>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6" name="テキスト ボックス 26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7" name="楕円 266"/>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8" name="テキスト ボックス 267"/>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9" name="楕円 268"/>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70" name="テキスト ボックス 269"/>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多くの業務において一部事務組合に加入して実施していることから、人口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人当たりの補助費は類似団体を大きく上回っている。令和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年度決算では、新型コロナウイルス感染症による影響により、前年度同様臨時的な経済対策が増加した一方で、経常的な補助費は減少している。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168148</xdr:rowOff>
    </xdr:to>
    <xdr:cxnSp macro="">
      <xdr:nvCxnSpPr>
        <xdr:cNvPr id="300" name="直線コネクタ 299"/>
        <xdr:cNvCxnSpPr/>
      </xdr:nvCxnSpPr>
      <xdr:spPr>
        <a:xfrm flipV="1">
          <a:off x="15671800" y="5988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36</xdr:row>
      <xdr:rowOff>159004</xdr:rowOff>
    </xdr:to>
    <xdr:cxnSp macro="">
      <xdr:nvCxnSpPr>
        <xdr:cNvPr id="303" name="直線コネクタ 302"/>
        <xdr:cNvCxnSpPr/>
      </xdr:nvCxnSpPr>
      <xdr:spPr>
        <a:xfrm flipV="1">
          <a:off x="14782800" y="5997448"/>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10414</xdr:rowOff>
    </xdr:to>
    <xdr:cxnSp macro="">
      <xdr:nvCxnSpPr>
        <xdr:cNvPr id="306" name="直線コネクタ 305"/>
        <xdr:cNvCxnSpPr/>
      </xdr:nvCxnSpPr>
      <xdr:spPr>
        <a:xfrm flipV="1">
          <a:off x="13893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74422</xdr:rowOff>
    </xdr:to>
    <xdr:cxnSp macro="">
      <xdr:nvCxnSpPr>
        <xdr:cNvPr id="309" name="直線コネクタ 308"/>
        <xdr:cNvCxnSpPr/>
      </xdr:nvCxnSpPr>
      <xdr:spPr>
        <a:xfrm flipV="1">
          <a:off x="13004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19" name="楕円 31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2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1" name="楕円 320"/>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2" name="テキスト ボックス 321"/>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3" name="楕円 32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4" name="テキスト ボックス 32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5" name="楕円 324"/>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6" name="テキスト ボックス 325"/>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7" name="楕円 326"/>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8" name="テキスト ボックス 327"/>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規模事業による地方債の償還開始により、人口一人当たりの公債費決算額は類似団体平均を上回っており、経常収支比率は増加している。今後も大規模事業が予想されており、大きな改善は見込めない状況であるが、新発債の抑制、繰上償還等の実施により地方債残高を圧縮し、比率の改善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78</xdr:row>
      <xdr:rowOff>5080</xdr:rowOff>
    </xdr:to>
    <xdr:cxnSp macro="">
      <xdr:nvCxnSpPr>
        <xdr:cNvPr id="360" name="直線コネクタ 359"/>
        <xdr:cNvCxnSpPr/>
      </xdr:nvCxnSpPr>
      <xdr:spPr>
        <a:xfrm>
          <a:off x="3987800" y="13195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165100</xdr:rowOff>
    </xdr:to>
    <xdr:cxnSp macro="">
      <xdr:nvCxnSpPr>
        <xdr:cNvPr id="363" name="直線コネクタ 362"/>
        <xdr:cNvCxnSpPr/>
      </xdr:nvCxnSpPr>
      <xdr:spPr>
        <a:xfrm>
          <a:off x="3098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153670</xdr:rowOff>
    </xdr:to>
    <xdr:cxnSp macro="">
      <xdr:nvCxnSpPr>
        <xdr:cNvPr id="366" name="直線コネクタ 365"/>
        <xdr:cNvCxnSpPr/>
      </xdr:nvCxnSpPr>
      <xdr:spPr>
        <a:xfrm>
          <a:off x="2209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100330</xdr:rowOff>
    </xdr:to>
    <xdr:cxnSp macro="">
      <xdr:nvCxnSpPr>
        <xdr:cNvPr id="369" name="直線コネクタ 368"/>
        <xdr:cNvCxnSpPr/>
      </xdr:nvCxnSpPr>
      <xdr:spPr>
        <a:xfrm>
          <a:off x="1320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9" name="楕円 378"/>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80"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1" name="楕円 38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3" name="楕円 382"/>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4" name="テキスト ボックス 383"/>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6" name="テキスト ボックス 385"/>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7" name="楕円 386"/>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8" name="テキスト ボックス 387"/>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類似団体平均を下回っているが、事務事業の見直し・効率化を図り、経常経費削減に努める。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76</xdr:row>
      <xdr:rowOff>46989</xdr:rowOff>
    </xdr:to>
    <xdr:cxnSp macro="">
      <xdr:nvCxnSpPr>
        <xdr:cNvPr id="421" name="直線コネクタ 420"/>
        <xdr:cNvCxnSpPr/>
      </xdr:nvCxnSpPr>
      <xdr:spPr>
        <a:xfrm flipV="1">
          <a:off x="15671800" y="129209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134620</xdr:rowOff>
    </xdr:to>
    <xdr:cxnSp macro="">
      <xdr:nvCxnSpPr>
        <xdr:cNvPr id="424" name="直線コネクタ 423"/>
        <xdr:cNvCxnSpPr/>
      </xdr:nvCxnSpPr>
      <xdr:spPr>
        <a:xfrm flipV="1">
          <a:off x="14782800" y="1307718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43180</xdr:rowOff>
    </xdr:to>
    <xdr:cxnSp macro="">
      <xdr:nvCxnSpPr>
        <xdr:cNvPr id="427" name="直線コネクタ 426"/>
        <xdr:cNvCxnSpPr/>
      </xdr:nvCxnSpPr>
      <xdr:spPr>
        <a:xfrm flipV="1">
          <a:off x="13893800" y="13336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43180</xdr:rowOff>
    </xdr:to>
    <xdr:cxnSp macro="">
      <xdr:nvCxnSpPr>
        <xdr:cNvPr id="430" name="直線コネクタ 429"/>
        <xdr:cNvCxnSpPr/>
      </xdr:nvCxnSpPr>
      <xdr:spPr>
        <a:xfrm>
          <a:off x="13004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40" name="楕円 439"/>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41"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2" name="楕円 441"/>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3" name="テキスト ボックス 442"/>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4" name="楕円 44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5" name="テキスト ボックス 444"/>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6" name="楕円 445"/>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7" name="テキスト ボックス 446"/>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8" name="楕円 447"/>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9" name="テキスト ボックス 448"/>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100957</xdr:rowOff>
    </xdr:from>
    <xdr:to>
      <xdr:col>29</xdr:col>
      <xdr:colOff>127000</xdr:colOff>
      <xdr:row>16</xdr:row>
      <xdr:rowOff>139906</xdr:rowOff>
    </xdr:to>
    <xdr:cxnSp macro="">
      <xdr:nvCxnSpPr>
        <xdr:cNvPr id="49" name="直線コネクタ 48"/>
        <xdr:cNvCxnSpPr/>
      </xdr:nvCxnSpPr>
      <xdr:spPr bwMode="auto">
        <a:xfrm flipV="1">
          <a:off x="5003800" y="2891782"/>
          <a:ext cx="647700" cy="3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127810</xdr:rowOff>
    </xdr:from>
    <xdr:to>
      <xdr:col>26</xdr:col>
      <xdr:colOff>50800</xdr:colOff>
      <xdr:row>16</xdr:row>
      <xdr:rowOff>139906</xdr:rowOff>
    </xdr:to>
    <xdr:cxnSp macro="">
      <xdr:nvCxnSpPr>
        <xdr:cNvPr id="52" name="直線コネクタ 51"/>
        <xdr:cNvCxnSpPr/>
      </xdr:nvCxnSpPr>
      <xdr:spPr bwMode="auto">
        <a:xfrm>
          <a:off x="4305300" y="2918635"/>
          <a:ext cx="6985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127810</xdr:rowOff>
    </xdr:from>
    <xdr:to>
      <xdr:col>22</xdr:col>
      <xdr:colOff>114300</xdr:colOff>
      <xdr:row>16</xdr:row>
      <xdr:rowOff>148679</xdr:rowOff>
    </xdr:to>
    <xdr:cxnSp macro="">
      <xdr:nvCxnSpPr>
        <xdr:cNvPr id="55" name="直線コネクタ 54"/>
        <xdr:cNvCxnSpPr/>
      </xdr:nvCxnSpPr>
      <xdr:spPr bwMode="auto">
        <a:xfrm flipV="1">
          <a:off x="3606800" y="2918635"/>
          <a:ext cx="6985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148679</xdr:rowOff>
    </xdr:from>
    <xdr:to>
      <xdr:col>18</xdr:col>
      <xdr:colOff>177800</xdr:colOff>
      <xdr:row>17</xdr:row>
      <xdr:rowOff>12698</xdr:rowOff>
    </xdr:to>
    <xdr:cxnSp macro="">
      <xdr:nvCxnSpPr>
        <xdr:cNvPr id="58" name="直線コネクタ 57"/>
        <xdr:cNvCxnSpPr/>
      </xdr:nvCxnSpPr>
      <xdr:spPr bwMode="auto">
        <a:xfrm flipV="1">
          <a:off x="2908300" y="2939504"/>
          <a:ext cx="698500" cy="3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50157</xdr:rowOff>
    </xdr:from>
    <xdr:to>
      <xdr:col>29</xdr:col>
      <xdr:colOff>177800</xdr:colOff>
      <xdr:row>16</xdr:row>
      <xdr:rowOff>151757</xdr:rowOff>
    </xdr:to>
    <xdr:sp macro="" textlink="">
      <xdr:nvSpPr>
        <xdr:cNvPr id="68" name="楕円 67"/>
        <xdr:cNvSpPr/>
      </xdr:nvSpPr>
      <xdr:spPr bwMode="auto">
        <a:xfrm>
          <a:off x="5600700" y="28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66684</xdr:rowOff>
    </xdr:from>
    <xdr:ext cx="762000" cy="259045"/>
    <xdr:sp macro="" textlink="">
      <xdr:nvSpPr>
        <xdr:cNvPr id="69" name="人口1人当たり決算額の推移該当値テキスト130"/>
        <xdr:cNvSpPr txBox="1"/>
      </xdr:nvSpPr>
      <xdr:spPr>
        <a:xfrm>
          <a:off x="5740400" y="268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89106</xdr:rowOff>
    </xdr:from>
    <xdr:to>
      <xdr:col>26</xdr:col>
      <xdr:colOff>101600</xdr:colOff>
      <xdr:row>17</xdr:row>
      <xdr:rowOff>19256</xdr:rowOff>
    </xdr:to>
    <xdr:sp macro="" textlink="">
      <xdr:nvSpPr>
        <xdr:cNvPr id="70" name="楕円 69"/>
        <xdr:cNvSpPr/>
      </xdr:nvSpPr>
      <xdr:spPr bwMode="auto">
        <a:xfrm>
          <a:off x="4953000" y="287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29433</xdr:rowOff>
    </xdr:from>
    <xdr:ext cx="736600" cy="259045"/>
    <xdr:sp macro="" textlink="">
      <xdr:nvSpPr>
        <xdr:cNvPr id="71" name="テキスト ボックス 70"/>
        <xdr:cNvSpPr txBox="1"/>
      </xdr:nvSpPr>
      <xdr:spPr>
        <a:xfrm>
          <a:off x="4622800" y="2648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77010</xdr:rowOff>
    </xdr:from>
    <xdr:to>
      <xdr:col>22</xdr:col>
      <xdr:colOff>165100</xdr:colOff>
      <xdr:row>17</xdr:row>
      <xdr:rowOff>7160</xdr:rowOff>
    </xdr:to>
    <xdr:sp macro="" textlink="">
      <xdr:nvSpPr>
        <xdr:cNvPr id="72" name="楕円 71"/>
        <xdr:cNvSpPr/>
      </xdr:nvSpPr>
      <xdr:spPr bwMode="auto">
        <a:xfrm>
          <a:off x="4254500" y="286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17337</xdr:rowOff>
    </xdr:from>
    <xdr:ext cx="762000" cy="259045"/>
    <xdr:sp macro="" textlink="">
      <xdr:nvSpPr>
        <xdr:cNvPr id="73" name="テキスト ボックス 72"/>
        <xdr:cNvSpPr txBox="1"/>
      </xdr:nvSpPr>
      <xdr:spPr>
        <a:xfrm>
          <a:off x="3924300" y="263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97879</xdr:rowOff>
    </xdr:from>
    <xdr:to>
      <xdr:col>19</xdr:col>
      <xdr:colOff>38100</xdr:colOff>
      <xdr:row>17</xdr:row>
      <xdr:rowOff>28029</xdr:rowOff>
    </xdr:to>
    <xdr:sp macro="" textlink="">
      <xdr:nvSpPr>
        <xdr:cNvPr id="74" name="楕円 73"/>
        <xdr:cNvSpPr/>
      </xdr:nvSpPr>
      <xdr:spPr bwMode="auto">
        <a:xfrm>
          <a:off x="3556000" y="288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38206</xdr:rowOff>
    </xdr:from>
    <xdr:ext cx="762000" cy="259045"/>
    <xdr:sp macro="" textlink="">
      <xdr:nvSpPr>
        <xdr:cNvPr id="75" name="テキスト ボックス 74"/>
        <xdr:cNvSpPr txBox="1"/>
      </xdr:nvSpPr>
      <xdr:spPr>
        <a:xfrm>
          <a:off x="3225800" y="265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133348</xdr:rowOff>
    </xdr:from>
    <xdr:to>
      <xdr:col>15</xdr:col>
      <xdr:colOff>101600</xdr:colOff>
      <xdr:row>17</xdr:row>
      <xdr:rowOff>63498</xdr:rowOff>
    </xdr:to>
    <xdr:sp macro="" textlink="">
      <xdr:nvSpPr>
        <xdr:cNvPr id="76" name="楕円 75"/>
        <xdr:cNvSpPr/>
      </xdr:nvSpPr>
      <xdr:spPr bwMode="auto">
        <a:xfrm>
          <a:off x="2857500" y="292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73675</xdr:rowOff>
    </xdr:from>
    <xdr:ext cx="762000" cy="259045"/>
    <xdr:sp macro="" textlink="">
      <xdr:nvSpPr>
        <xdr:cNvPr id="77" name="テキスト ボックス 76"/>
        <xdr:cNvSpPr txBox="1"/>
      </xdr:nvSpPr>
      <xdr:spPr>
        <a:xfrm>
          <a:off x="2527300" y="269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31290</xdr:rowOff>
    </xdr:from>
    <xdr:to>
      <xdr:col>29</xdr:col>
      <xdr:colOff>127000</xdr:colOff>
      <xdr:row>36</xdr:row>
      <xdr:rowOff>4063</xdr:rowOff>
    </xdr:to>
    <xdr:cxnSp macro="">
      <xdr:nvCxnSpPr>
        <xdr:cNvPr id="108" name="直線コネクタ 107"/>
        <xdr:cNvCxnSpPr/>
      </xdr:nvCxnSpPr>
      <xdr:spPr bwMode="auto">
        <a:xfrm flipV="1">
          <a:off x="5003800" y="6641640"/>
          <a:ext cx="647700" cy="315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4063</xdr:rowOff>
    </xdr:from>
    <xdr:to>
      <xdr:col>26</xdr:col>
      <xdr:colOff>50800</xdr:colOff>
      <xdr:row>37</xdr:row>
      <xdr:rowOff>9034</xdr:rowOff>
    </xdr:to>
    <xdr:cxnSp macro="">
      <xdr:nvCxnSpPr>
        <xdr:cNvPr id="111" name="直線コネクタ 110"/>
        <xdr:cNvCxnSpPr/>
      </xdr:nvCxnSpPr>
      <xdr:spPr bwMode="auto">
        <a:xfrm flipV="1">
          <a:off x="4305300" y="6957313"/>
          <a:ext cx="698500" cy="17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9034</xdr:rowOff>
    </xdr:from>
    <xdr:to>
      <xdr:col>22</xdr:col>
      <xdr:colOff>114300</xdr:colOff>
      <xdr:row>37</xdr:row>
      <xdr:rowOff>55087</xdr:rowOff>
    </xdr:to>
    <xdr:cxnSp macro="">
      <xdr:nvCxnSpPr>
        <xdr:cNvPr id="114" name="直線コネクタ 113"/>
        <xdr:cNvCxnSpPr/>
      </xdr:nvCxnSpPr>
      <xdr:spPr bwMode="auto">
        <a:xfrm flipV="1">
          <a:off x="3606800" y="7133734"/>
          <a:ext cx="698500" cy="4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167746</xdr:rowOff>
    </xdr:from>
    <xdr:to>
      <xdr:col>18</xdr:col>
      <xdr:colOff>177800</xdr:colOff>
      <xdr:row>37</xdr:row>
      <xdr:rowOff>55087</xdr:rowOff>
    </xdr:to>
    <xdr:cxnSp macro="">
      <xdr:nvCxnSpPr>
        <xdr:cNvPr id="117" name="直線コネクタ 116"/>
        <xdr:cNvCxnSpPr/>
      </xdr:nvCxnSpPr>
      <xdr:spPr bwMode="auto">
        <a:xfrm>
          <a:off x="2908300" y="7120996"/>
          <a:ext cx="698500" cy="5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323390</xdr:rowOff>
    </xdr:from>
    <xdr:to>
      <xdr:col>29</xdr:col>
      <xdr:colOff>177800</xdr:colOff>
      <xdr:row>35</xdr:row>
      <xdr:rowOff>82090</xdr:rowOff>
    </xdr:to>
    <xdr:sp macro="" textlink="">
      <xdr:nvSpPr>
        <xdr:cNvPr id="127" name="楕円 126"/>
        <xdr:cNvSpPr/>
      </xdr:nvSpPr>
      <xdr:spPr bwMode="auto">
        <a:xfrm>
          <a:off x="5600700" y="659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168467</xdr:rowOff>
    </xdr:from>
    <xdr:ext cx="762000" cy="259045"/>
    <xdr:sp macro="" textlink="">
      <xdr:nvSpPr>
        <xdr:cNvPr id="128" name="人口1人当たり決算額の推移該当値テキスト445"/>
        <xdr:cNvSpPr txBox="1"/>
      </xdr:nvSpPr>
      <xdr:spPr>
        <a:xfrm>
          <a:off x="5740400" y="643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296163</xdr:rowOff>
    </xdr:from>
    <xdr:to>
      <xdr:col>26</xdr:col>
      <xdr:colOff>101600</xdr:colOff>
      <xdr:row>36</xdr:row>
      <xdr:rowOff>54863</xdr:rowOff>
    </xdr:to>
    <xdr:sp macro="" textlink="">
      <xdr:nvSpPr>
        <xdr:cNvPr id="129" name="楕円 128"/>
        <xdr:cNvSpPr/>
      </xdr:nvSpPr>
      <xdr:spPr bwMode="auto">
        <a:xfrm>
          <a:off x="4953000" y="690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39640</xdr:rowOff>
    </xdr:from>
    <xdr:ext cx="736600" cy="259045"/>
    <xdr:sp macro="" textlink="">
      <xdr:nvSpPr>
        <xdr:cNvPr id="130" name="テキスト ボックス 129"/>
        <xdr:cNvSpPr txBox="1"/>
      </xdr:nvSpPr>
      <xdr:spPr>
        <a:xfrm>
          <a:off x="4622800" y="699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129684</xdr:rowOff>
    </xdr:from>
    <xdr:to>
      <xdr:col>22</xdr:col>
      <xdr:colOff>165100</xdr:colOff>
      <xdr:row>37</xdr:row>
      <xdr:rowOff>59834</xdr:rowOff>
    </xdr:to>
    <xdr:sp macro="" textlink="">
      <xdr:nvSpPr>
        <xdr:cNvPr id="131" name="楕円 130"/>
        <xdr:cNvSpPr/>
      </xdr:nvSpPr>
      <xdr:spPr bwMode="auto">
        <a:xfrm>
          <a:off x="4254500" y="708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44611</xdr:rowOff>
    </xdr:from>
    <xdr:ext cx="762000" cy="259045"/>
    <xdr:sp macro="" textlink="">
      <xdr:nvSpPr>
        <xdr:cNvPr id="132" name="テキスト ボックス 131"/>
        <xdr:cNvSpPr txBox="1"/>
      </xdr:nvSpPr>
      <xdr:spPr>
        <a:xfrm>
          <a:off x="3924300" y="716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4287</xdr:rowOff>
    </xdr:from>
    <xdr:to>
      <xdr:col>19</xdr:col>
      <xdr:colOff>38100</xdr:colOff>
      <xdr:row>37</xdr:row>
      <xdr:rowOff>105887</xdr:rowOff>
    </xdr:to>
    <xdr:sp macro="" textlink="">
      <xdr:nvSpPr>
        <xdr:cNvPr id="133" name="楕円 132"/>
        <xdr:cNvSpPr/>
      </xdr:nvSpPr>
      <xdr:spPr bwMode="auto">
        <a:xfrm>
          <a:off x="3556000" y="712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90664</xdr:rowOff>
    </xdr:from>
    <xdr:ext cx="762000" cy="259045"/>
    <xdr:sp macro="" textlink="">
      <xdr:nvSpPr>
        <xdr:cNvPr id="134" name="テキスト ボックス 133"/>
        <xdr:cNvSpPr txBox="1"/>
      </xdr:nvSpPr>
      <xdr:spPr>
        <a:xfrm>
          <a:off x="3225800" y="72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116946</xdr:rowOff>
    </xdr:from>
    <xdr:to>
      <xdr:col>15</xdr:col>
      <xdr:colOff>101600</xdr:colOff>
      <xdr:row>37</xdr:row>
      <xdr:rowOff>47096</xdr:rowOff>
    </xdr:to>
    <xdr:sp macro="" textlink="">
      <xdr:nvSpPr>
        <xdr:cNvPr id="135" name="楕円 134"/>
        <xdr:cNvSpPr/>
      </xdr:nvSpPr>
      <xdr:spPr bwMode="auto">
        <a:xfrm>
          <a:off x="2857500" y="707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31873</xdr:rowOff>
    </xdr:from>
    <xdr:ext cx="762000" cy="259045"/>
    <xdr:sp macro="" textlink="">
      <xdr:nvSpPr>
        <xdr:cNvPr id="136" name="テキスト ボックス 135"/>
        <xdr:cNvSpPr txBox="1"/>
      </xdr:nvSpPr>
      <xdr:spPr>
        <a:xfrm>
          <a:off x="2527300" y="715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
1,684
101.83
4,183,393
3,874,748
254,878
1,857,870
3,944,616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155911</xdr:rowOff>
    </xdr:from>
    <xdr:to>
      <xdr:col>24</xdr:col>
      <xdr:colOff>63500</xdr:colOff>
      <xdr:row>36</xdr:row>
      <xdr:rowOff>36590</xdr:rowOff>
    </xdr:to>
    <xdr:cxnSp macro="">
      <xdr:nvCxnSpPr>
        <xdr:cNvPr id="60" name="直線コネクタ 59"/>
        <xdr:cNvCxnSpPr/>
      </xdr:nvCxnSpPr>
      <xdr:spPr>
        <a:xfrm flipV="1">
          <a:off x="3797300" y="6156661"/>
          <a:ext cx="838200" cy="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36590</xdr:rowOff>
    </xdr:from>
    <xdr:to>
      <xdr:col>19</xdr:col>
      <xdr:colOff>177800</xdr:colOff>
      <xdr:row>36</xdr:row>
      <xdr:rowOff>59808</xdr:rowOff>
    </xdr:to>
    <xdr:cxnSp macro="">
      <xdr:nvCxnSpPr>
        <xdr:cNvPr id="63" name="直線コネクタ 62"/>
        <xdr:cNvCxnSpPr/>
      </xdr:nvCxnSpPr>
      <xdr:spPr>
        <a:xfrm flipV="1">
          <a:off x="2908300" y="6208790"/>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59808</xdr:rowOff>
    </xdr:from>
    <xdr:to>
      <xdr:col>15</xdr:col>
      <xdr:colOff>50800</xdr:colOff>
      <xdr:row>36</xdr:row>
      <xdr:rowOff>64077</xdr:rowOff>
    </xdr:to>
    <xdr:cxnSp macro="">
      <xdr:nvCxnSpPr>
        <xdr:cNvPr id="66" name="直線コネクタ 65"/>
        <xdr:cNvCxnSpPr/>
      </xdr:nvCxnSpPr>
      <xdr:spPr>
        <a:xfrm flipV="1">
          <a:off x="2019300" y="6232008"/>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64077</xdr:rowOff>
    </xdr:from>
    <xdr:to>
      <xdr:col>10</xdr:col>
      <xdr:colOff>114300</xdr:colOff>
      <xdr:row>36</xdr:row>
      <xdr:rowOff>107123</xdr:rowOff>
    </xdr:to>
    <xdr:cxnSp macro="">
      <xdr:nvCxnSpPr>
        <xdr:cNvPr id="69" name="直線コネクタ 68"/>
        <xdr:cNvCxnSpPr/>
      </xdr:nvCxnSpPr>
      <xdr:spPr>
        <a:xfrm flipV="1">
          <a:off x="1130300" y="6236277"/>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105111</xdr:rowOff>
    </xdr:from>
    <xdr:to>
      <xdr:col>24</xdr:col>
      <xdr:colOff>114300</xdr:colOff>
      <xdr:row>36</xdr:row>
      <xdr:rowOff>35261</xdr:rowOff>
    </xdr:to>
    <xdr:sp macro="" textlink="">
      <xdr:nvSpPr>
        <xdr:cNvPr id="79" name="楕円 78"/>
        <xdr:cNvSpPr/>
      </xdr:nvSpPr>
      <xdr:spPr>
        <a:xfrm>
          <a:off x="4584700" y="6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127988</xdr:rowOff>
    </xdr:from>
    <xdr:ext cx="599010" cy="259045"/>
    <xdr:sp macro="" textlink="">
      <xdr:nvSpPr>
        <xdr:cNvPr id="80" name="人件費該当値テキスト"/>
        <xdr:cNvSpPr txBox="1"/>
      </xdr:nvSpPr>
      <xdr:spPr>
        <a:xfrm>
          <a:off x="4686300" y="595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157240</xdr:rowOff>
    </xdr:from>
    <xdr:to>
      <xdr:col>20</xdr:col>
      <xdr:colOff>38100</xdr:colOff>
      <xdr:row>36</xdr:row>
      <xdr:rowOff>87390</xdr:rowOff>
    </xdr:to>
    <xdr:sp macro="" textlink="">
      <xdr:nvSpPr>
        <xdr:cNvPr id="81" name="楕円 80"/>
        <xdr:cNvSpPr/>
      </xdr:nvSpPr>
      <xdr:spPr>
        <a:xfrm>
          <a:off x="3746500" y="61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103917</xdr:rowOff>
    </xdr:from>
    <xdr:ext cx="599010" cy="259045"/>
    <xdr:sp macro="" textlink="">
      <xdr:nvSpPr>
        <xdr:cNvPr id="82" name="テキスト ボックス 81"/>
        <xdr:cNvSpPr txBox="1"/>
      </xdr:nvSpPr>
      <xdr:spPr>
        <a:xfrm>
          <a:off x="3497795" y="593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9008</xdr:rowOff>
    </xdr:from>
    <xdr:to>
      <xdr:col>15</xdr:col>
      <xdr:colOff>101600</xdr:colOff>
      <xdr:row>36</xdr:row>
      <xdr:rowOff>110608</xdr:rowOff>
    </xdr:to>
    <xdr:sp macro="" textlink="">
      <xdr:nvSpPr>
        <xdr:cNvPr id="83" name="楕円 82"/>
        <xdr:cNvSpPr/>
      </xdr:nvSpPr>
      <xdr:spPr>
        <a:xfrm>
          <a:off x="2857500" y="61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127135</xdr:rowOff>
    </xdr:from>
    <xdr:ext cx="599010" cy="259045"/>
    <xdr:sp macro="" textlink="">
      <xdr:nvSpPr>
        <xdr:cNvPr id="84" name="テキスト ボックス 83"/>
        <xdr:cNvSpPr txBox="1"/>
      </xdr:nvSpPr>
      <xdr:spPr>
        <a:xfrm>
          <a:off x="2608795" y="59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13277</xdr:rowOff>
    </xdr:from>
    <xdr:to>
      <xdr:col>10</xdr:col>
      <xdr:colOff>165100</xdr:colOff>
      <xdr:row>36</xdr:row>
      <xdr:rowOff>114877</xdr:rowOff>
    </xdr:to>
    <xdr:sp macro="" textlink="">
      <xdr:nvSpPr>
        <xdr:cNvPr id="85" name="楕円 84"/>
        <xdr:cNvSpPr/>
      </xdr:nvSpPr>
      <xdr:spPr>
        <a:xfrm>
          <a:off x="1968500" y="6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131404</xdr:rowOff>
    </xdr:from>
    <xdr:ext cx="599010" cy="259045"/>
    <xdr:sp macro="" textlink="">
      <xdr:nvSpPr>
        <xdr:cNvPr id="86" name="テキスト ボックス 85"/>
        <xdr:cNvSpPr txBox="1"/>
      </xdr:nvSpPr>
      <xdr:spPr>
        <a:xfrm>
          <a:off x="1719795" y="59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56323</xdr:rowOff>
    </xdr:from>
    <xdr:to>
      <xdr:col>6</xdr:col>
      <xdr:colOff>38100</xdr:colOff>
      <xdr:row>36</xdr:row>
      <xdr:rowOff>157923</xdr:rowOff>
    </xdr:to>
    <xdr:sp macro="" textlink="">
      <xdr:nvSpPr>
        <xdr:cNvPr id="87" name="楕円 86"/>
        <xdr:cNvSpPr/>
      </xdr:nvSpPr>
      <xdr:spPr>
        <a:xfrm>
          <a:off x="1079500" y="62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3000</xdr:rowOff>
    </xdr:from>
    <xdr:ext cx="599010" cy="259045"/>
    <xdr:sp macro="" textlink="">
      <xdr:nvSpPr>
        <xdr:cNvPr id="88" name="テキスト ボックス 87"/>
        <xdr:cNvSpPr txBox="1"/>
      </xdr:nvSpPr>
      <xdr:spPr>
        <a:xfrm>
          <a:off x="830795" y="60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136560</xdr:rowOff>
    </xdr:from>
    <xdr:to>
      <xdr:col>24</xdr:col>
      <xdr:colOff>63500</xdr:colOff>
      <xdr:row>57</xdr:row>
      <xdr:rowOff>62546</xdr:rowOff>
    </xdr:to>
    <xdr:cxnSp macro="">
      <xdr:nvCxnSpPr>
        <xdr:cNvPr id="119" name="直線コネクタ 118"/>
        <xdr:cNvCxnSpPr/>
      </xdr:nvCxnSpPr>
      <xdr:spPr>
        <a:xfrm flipV="1">
          <a:off x="3797300" y="9737760"/>
          <a:ext cx="838200" cy="9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21944</xdr:rowOff>
    </xdr:from>
    <xdr:to>
      <xdr:col>19</xdr:col>
      <xdr:colOff>177800</xdr:colOff>
      <xdr:row>57</xdr:row>
      <xdr:rowOff>62546</xdr:rowOff>
    </xdr:to>
    <xdr:cxnSp macro="">
      <xdr:nvCxnSpPr>
        <xdr:cNvPr id="122" name="直線コネクタ 121"/>
        <xdr:cNvCxnSpPr/>
      </xdr:nvCxnSpPr>
      <xdr:spPr>
        <a:xfrm>
          <a:off x="2908300" y="9794594"/>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21944</xdr:rowOff>
    </xdr:from>
    <xdr:to>
      <xdr:col>15</xdr:col>
      <xdr:colOff>50800</xdr:colOff>
      <xdr:row>57</xdr:row>
      <xdr:rowOff>41846</xdr:rowOff>
    </xdr:to>
    <xdr:cxnSp macro="">
      <xdr:nvCxnSpPr>
        <xdr:cNvPr id="125" name="直線コネクタ 124"/>
        <xdr:cNvCxnSpPr/>
      </xdr:nvCxnSpPr>
      <xdr:spPr>
        <a:xfrm flipV="1">
          <a:off x="2019300" y="9794594"/>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41846</xdr:rowOff>
    </xdr:from>
    <xdr:to>
      <xdr:col>10</xdr:col>
      <xdr:colOff>114300</xdr:colOff>
      <xdr:row>57</xdr:row>
      <xdr:rowOff>86661</xdr:rowOff>
    </xdr:to>
    <xdr:cxnSp macro="">
      <xdr:nvCxnSpPr>
        <xdr:cNvPr id="128" name="直線コネクタ 127"/>
        <xdr:cNvCxnSpPr/>
      </xdr:nvCxnSpPr>
      <xdr:spPr>
        <a:xfrm flipV="1">
          <a:off x="1130300" y="9814496"/>
          <a:ext cx="889000" cy="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85760</xdr:rowOff>
    </xdr:from>
    <xdr:to>
      <xdr:col>24</xdr:col>
      <xdr:colOff>114300</xdr:colOff>
      <xdr:row>57</xdr:row>
      <xdr:rowOff>15910</xdr:rowOff>
    </xdr:to>
    <xdr:sp macro="" textlink="">
      <xdr:nvSpPr>
        <xdr:cNvPr id="138" name="楕円 137"/>
        <xdr:cNvSpPr/>
      </xdr:nvSpPr>
      <xdr:spPr>
        <a:xfrm>
          <a:off x="4584700" y="96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108637</xdr:rowOff>
    </xdr:from>
    <xdr:ext cx="599010" cy="259045"/>
    <xdr:sp macro="" textlink="">
      <xdr:nvSpPr>
        <xdr:cNvPr id="139" name="物件費該当値テキスト"/>
        <xdr:cNvSpPr txBox="1"/>
      </xdr:nvSpPr>
      <xdr:spPr>
        <a:xfrm>
          <a:off x="4686300" y="953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11746</xdr:rowOff>
    </xdr:from>
    <xdr:to>
      <xdr:col>20</xdr:col>
      <xdr:colOff>38100</xdr:colOff>
      <xdr:row>57</xdr:row>
      <xdr:rowOff>113346</xdr:rowOff>
    </xdr:to>
    <xdr:sp macro="" textlink="">
      <xdr:nvSpPr>
        <xdr:cNvPr id="140" name="楕円 139"/>
        <xdr:cNvSpPr/>
      </xdr:nvSpPr>
      <xdr:spPr>
        <a:xfrm>
          <a:off x="3746500" y="97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129873</xdr:rowOff>
    </xdr:from>
    <xdr:ext cx="599010" cy="259045"/>
    <xdr:sp macro="" textlink="">
      <xdr:nvSpPr>
        <xdr:cNvPr id="141" name="テキスト ボックス 140"/>
        <xdr:cNvSpPr txBox="1"/>
      </xdr:nvSpPr>
      <xdr:spPr>
        <a:xfrm>
          <a:off x="3497795" y="955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142594</xdr:rowOff>
    </xdr:from>
    <xdr:to>
      <xdr:col>15</xdr:col>
      <xdr:colOff>101600</xdr:colOff>
      <xdr:row>57</xdr:row>
      <xdr:rowOff>72744</xdr:rowOff>
    </xdr:to>
    <xdr:sp macro="" textlink="">
      <xdr:nvSpPr>
        <xdr:cNvPr id="142" name="楕円 141"/>
        <xdr:cNvSpPr/>
      </xdr:nvSpPr>
      <xdr:spPr>
        <a:xfrm>
          <a:off x="2857500" y="97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89271</xdr:rowOff>
    </xdr:from>
    <xdr:ext cx="599010" cy="259045"/>
    <xdr:sp macro="" textlink="">
      <xdr:nvSpPr>
        <xdr:cNvPr id="143" name="テキスト ボックス 142"/>
        <xdr:cNvSpPr txBox="1"/>
      </xdr:nvSpPr>
      <xdr:spPr>
        <a:xfrm>
          <a:off x="2608795" y="951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162496</xdr:rowOff>
    </xdr:from>
    <xdr:to>
      <xdr:col>10</xdr:col>
      <xdr:colOff>165100</xdr:colOff>
      <xdr:row>57</xdr:row>
      <xdr:rowOff>92646</xdr:rowOff>
    </xdr:to>
    <xdr:sp macro="" textlink="">
      <xdr:nvSpPr>
        <xdr:cNvPr id="144" name="楕円 143"/>
        <xdr:cNvSpPr/>
      </xdr:nvSpPr>
      <xdr:spPr>
        <a:xfrm>
          <a:off x="19685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109173</xdr:rowOff>
    </xdr:from>
    <xdr:ext cx="599010" cy="259045"/>
    <xdr:sp macro="" textlink="">
      <xdr:nvSpPr>
        <xdr:cNvPr id="145" name="テキスト ボックス 144"/>
        <xdr:cNvSpPr txBox="1"/>
      </xdr:nvSpPr>
      <xdr:spPr>
        <a:xfrm>
          <a:off x="1719795" y="95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35861</xdr:rowOff>
    </xdr:from>
    <xdr:to>
      <xdr:col>6</xdr:col>
      <xdr:colOff>38100</xdr:colOff>
      <xdr:row>57</xdr:row>
      <xdr:rowOff>137461</xdr:rowOff>
    </xdr:to>
    <xdr:sp macro="" textlink="">
      <xdr:nvSpPr>
        <xdr:cNvPr id="146" name="楕円 145"/>
        <xdr:cNvSpPr/>
      </xdr:nvSpPr>
      <xdr:spPr>
        <a:xfrm>
          <a:off x="1079500" y="98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153988</xdr:rowOff>
    </xdr:from>
    <xdr:ext cx="599010" cy="259045"/>
    <xdr:sp macro="" textlink="">
      <xdr:nvSpPr>
        <xdr:cNvPr id="147" name="テキスト ボックス 146"/>
        <xdr:cNvSpPr txBox="1"/>
      </xdr:nvSpPr>
      <xdr:spPr>
        <a:xfrm>
          <a:off x="830795" y="958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2056</xdr:rowOff>
    </xdr:from>
    <xdr:to>
      <xdr:col>24</xdr:col>
      <xdr:colOff>63500</xdr:colOff>
      <xdr:row>78</xdr:row>
      <xdr:rowOff>11816</xdr:rowOff>
    </xdr:to>
    <xdr:cxnSp macro="">
      <xdr:nvCxnSpPr>
        <xdr:cNvPr id="174" name="直線コネクタ 173"/>
        <xdr:cNvCxnSpPr/>
      </xdr:nvCxnSpPr>
      <xdr:spPr>
        <a:xfrm>
          <a:off x="3797300" y="13375156"/>
          <a:ext cx="8382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2056</xdr:rowOff>
    </xdr:from>
    <xdr:to>
      <xdr:col>19</xdr:col>
      <xdr:colOff>177800</xdr:colOff>
      <xdr:row>78</xdr:row>
      <xdr:rowOff>8488</xdr:rowOff>
    </xdr:to>
    <xdr:cxnSp macro="">
      <xdr:nvCxnSpPr>
        <xdr:cNvPr id="177" name="直線コネクタ 176"/>
        <xdr:cNvCxnSpPr/>
      </xdr:nvCxnSpPr>
      <xdr:spPr>
        <a:xfrm flipV="1">
          <a:off x="2908300" y="13375156"/>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8488</xdr:rowOff>
    </xdr:from>
    <xdr:to>
      <xdr:col>15</xdr:col>
      <xdr:colOff>50800</xdr:colOff>
      <xdr:row>78</xdr:row>
      <xdr:rowOff>12072</xdr:rowOff>
    </xdr:to>
    <xdr:cxnSp macro="">
      <xdr:nvCxnSpPr>
        <xdr:cNvPr id="180" name="直線コネクタ 179"/>
        <xdr:cNvCxnSpPr/>
      </xdr:nvCxnSpPr>
      <xdr:spPr>
        <a:xfrm flipV="1">
          <a:off x="2019300" y="13381588"/>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xdr:rowOff>
    </xdr:from>
    <xdr:to>
      <xdr:col>10</xdr:col>
      <xdr:colOff>114300</xdr:colOff>
      <xdr:row>78</xdr:row>
      <xdr:rowOff>22076</xdr:rowOff>
    </xdr:to>
    <xdr:cxnSp macro="">
      <xdr:nvCxnSpPr>
        <xdr:cNvPr id="183" name="直線コネクタ 182"/>
        <xdr:cNvCxnSpPr/>
      </xdr:nvCxnSpPr>
      <xdr:spPr>
        <a:xfrm flipV="1">
          <a:off x="1130300" y="13385172"/>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132466</xdr:rowOff>
    </xdr:from>
    <xdr:to>
      <xdr:col>24</xdr:col>
      <xdr:colOff>114300</xdr:colOff>
      <xdr:row>78</xdr:row>
      <xdr:rowOff>62616</xdr:rowOff>
    </xdr:to>
    <xdr:sp macro="" textlink="">
      <xdr:nvSpPr>
        <xdr:cNvPr id="193" name="楕円 192"/>
        <xdr:cNvSpPr/>
      </xdr:nvSpPr>
      <xdr:spPr>
        <a:xfrm>
          <a:off x="4584700" y="133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110893</xdr:rowOff>
    </xdr:from>
    <xdr:ext cx="534377" cy="259045"/>
    <xdr:sp macro="" textlink="">
      <xdr:nvSpPr>
        <xdr:cNvPr id="194" name="維持補修費該当値テキスト"/>
        <xdr:cNvSpPr txBox="1"/>
      </xdr:nvSpPr>
      <xdr:spPr>
        <a:xfrm>
          <a:off x="4686300" y="133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122706</xdr:rowOff>
    </xdr:from>
    <xdr:to>
      <xdr:col>20</xdr:col>
      <xdr:colOff>38100</xdr:colOff>
      <xdr:row>78</xdr:row>
      <xdr:rowOff>52856</xdr:rowOff>
    </xdr:to>
    <xdr:sp macro="" textlink="">
      <xdr:nvSpPr>
        <xdr:cNvPr id="195" name="楕円 194"/>
        <xdr:cNvSpPr/>
      </xdr:nvSpPr>
      <xdr:spPr>
        <a:xfrm>
          <a:off x="3746500" y="133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43983</xdr:rowOff>
    </xdr:from>
    <xdr:ext cx="534377" cy="259045"/>
    <xdr:sp macro="" textlink="">
      <xdr:nvSpPr>
        <xdr:cNvPr id="196" name="テキスト ボックス 195"/>
        <xdr:cNvSpPr txBox="1"/>
      </xdr:nvSpPr>
      <xdr:spPr>
        <a:xfrm>
          <a:off x="3530111" y="134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129138</xdr:rowOff>
    </xdr:from>
    <xdr:to>
      <xdr:col>15</xdr:col>
      <xdr:colOff>101600</xdr:colOff>
      <xdr:row>78</xdr:row>
      <xdr:rowOff>59288</xdr:rowOff>
    </xdr:to>
    <xdr:sp macro="" textlink="">
      <xdr:nvSpPr>
        <xdr:cNvPr id="197" name="楕円 196"/>
        <xdr:cNvSpPr/>
      </xdr:nvSpPr>
      <xdr:spPr>
        <a:xfrm>
          <a:off x="2857500" y="133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75815</xdr:rowOff>
    </xdr:from>
    <xdr:ext cx="534377" cy="259045"/>
    <xdr:sp macro="" textlink="">
      <xdr:nvSpPr>
        <xdr:cNvPr id="198" name="テキスト ボックス 197"/>
        <xdr:cNvSpPr txBox="1"/>
      </xdr:nvSpPr>
      <xdr:spPr>
        <a:xfrm>
          <a:off x="2641111" y="131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132722</xdr:rowOff>
    </xdr:from>
    <xdr:to>
      <xdr:col>10</xdr:col>
      <xdr:colOff>165100</xdr:colOff>
      <xdr:row>78</xdr:row>
      <xdr:rowOff>62872</xdr:rowOff>
    </xdr:to>
    <xdr:sp macro="" textlink="">
      <xdr:nvSpPr>
        <xdr:cNvPr id="199" name="楕円 198"/>
        <xdr:cNvSpPr/>
      </xdr:nvSpPr>
      <xdr:spPr>
        <a:xfrm>
          <a:off x="1968500" y="133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79399</xdr:rowOff>
    </xdr:from>
    <xdr:ext cx="534377" cy="259045"/>
    <xdr:sp macro="" textlink="">
      <xdr:nvSpPr>
        <xdr:cNvPr id="200" name="テキスト ボックス 199"/>
        <xdr:cNvSpPr txBox="1"/>
      </xdr:nvSpPr>
      <xdr:spPr>
        <a:xfrm>
          <a:off x="1752111" y="131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142726</xdr:rowOff>
    </xdr:from>
    <xdr:to>
      <xdr:col>6</xdr:col>
      <xdr:colOff>38100</xdr:colOff>
      <xdr:row>78</xdr:row>
      <xdr:rowOff>72876</xdr:rowOff>
    </xdr:to>
    <xdr:sp macro="" textlink="">
      <xdr:nvSpPr>
        <xdr:cNvPr id="201" name="楕円 200"/>
        <xdr:cNvSpPr/>
      </xdr:nvSpPr>
      <xdr:spPr>
        <a:xfrm>
          <a:off x="1079500" y="133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64003</xdr:rowOff>
    </xdr:from>
    <xdr:ext cx="534377" cy="259045"/>
    <xdr:sp macro="" textlink="">
      <xdr:nvSpPr>
        <xdr:cNvPr id="202" name="テキスト ボックス 201"/>
        <xdr:cNvSpPr txBox="1"/>
      </xdr:nvSpPr>
      <xdr:spPr>
        <a:xfrm>
          <a:off x="863111" y="134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88227</xdr:rowOff>
    </xdr:from>
    <xdr:to>
      <xdr:col>24</xdr:col>
      <xdr:colOff>63500</xdr:colOff>
      <xdr:row>96</xdr:row>
      <xdr:rowOff>135813</xdr:rowOff>
    </xdr:to>
    <xdr:cxnSp macro="">
      <xdr:nvCxnSpPr>
        <xdr:cNvPr id="231" name="直線コネクタ 230"/>
        <xdr:cNvCxnSpPr/>
      </xdr:nvCxnSpPr>
      <xdr:spPr>
        <a:xfrm flipV="1">
          <a:off x="3797300" y="16375977"/>
          <a:ext cx="838200" cy="2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135813</xdr:rowOff>
    </xdr:from>
    <xdr:to>
      <xdr:col>19</xdr:col>
      <xdr:colOff>177800</xdr:colOff>
      <xdr:row>96</xdr:row>
      <xdr:rowOff>160792</xdr:rowOff>
    </xdr:to>
    <xdr:cxnSp macro="">
      <xdr:nvCxnSpPr>
        <xdr:cNvPr id="234" name="直線コネクタ 233"/>
        <xdr:cNvCxnSpPr/>
      </xdr:nvCxnSpPr>
      <xdr:spPr>
        <a:xfrm flipV="1">
          <a:off x="2908300" y="16595013"/>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160792</xdr:rowOff>
    </xdr:from>
    <xdr:to>
      <xdr:col>15</xdr:col>
      <xdr:colOff>50800</xdr:colOff>
      <xdr:row>96</xdr:row>
      <xdr:rowOff>169845</xdr:rowOff>
    </xdr:to>
    <xdr:cxnSp macro="">
      <xdr:nvCxnSpPr>
        <xdr:cNvPr id="237" name="直線コネクタ 236"/>
        <xdr:cNvCxnSpPr/>
      </xdr:nvCxnSpPr>
      <xdr:spPr>
        <a:xfrm flipV="1">
          <a:off x="2019300" y="16619992"/>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136234</xdr:rowOff>
    </xdr:from>
    <xdr:to>
      <xdr:col>10</xdr:col>
      <xdr:colOff>114300</xdr:colOff>
      <xdr:row>96</xdr:row>
      <xdr:rowOff>169845</xdr:rowOff>
    </xdr:to>
    <xdr:cxnSp macro="">
      <xdr:nvCxnSpPr>
        <xdr:cNvPr id="240" name="直線コネクタ 239"/>
        <xdr:cNvCxnSpPr/>
      </xdr:nvCxnSpPr>
      <xdr:spPr>
        <a:xfrm>
          <a:off x="1130300" y="16595434"/>
          <a:ext cx="889000" cy="3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37427</xdr:rowOff>
    </xdr:from>
    <xdr:to>
      <xdr:col>24</xdr:col>
      <xdr:colOff>114300</xdr:colOff>
      <xdr:row>95</xdr:row>
      <xdr:rowOff>139027</xdr:rowOff>
    </xdr:to>
    <xdr:sp macro="" textlink="">
      <xdr:nvSpPr>
        <xdr:cNvPr id="250" name="楕円 249"/>
        <xdr:cNvSpPr/>
      </xdr:nvSpPr>
      <xdr:spPr>
        <a:xfrm>
          <a:off x="45847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15854</xdr:rowOff>
    </xdr:from>
    <xdr:ext cx="534377" cy="259045"/>
    <xdr:sp macro="" textlink="">
      <xdr:nvSpPr>
        <xdr:cNvPr id="251" name="扶助費該当値テキスト"/>
        <xdr:cNvSpPr txBox="1"/>
      </xdr:nvSpPr>
      <xdr:spPr>
        <a:xfrm>
          <a:off x="4686300" y="163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85013</xdr:rowOff>
    </xdr:from>
    <xdr:to>
      <xdr:col>20</xdr:col>
      <xdr:colOff>38100</xdr:colOff>
      <xdr:row>97</xdr:row>
      <xdr:rowOff>15163</xdr:rowOff>
    </xdr:to>
    <xdr:sp macro="" textlink="">
      <xdr:nvSpPr>
        <xdr:cNvPr id="252" name="楕円 251"/>
        <xdr:cNvSpPr/>
      </xdr:nvSpPr>
      <xdr:spPr>
        <a:xfrm>
          <a:off x="3746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6290</xdr:rowOff>
    </xdr:from>
    <xdr:ext cx="534377" cy="259045"/>
    <xdr:sp macro="" textlink="">
      <xdr:nvSpPr>
        <xdr:cNvPr id="253" name="テキスト ボックス 252"/>
        <xdr:cNvSpPr txBox="1"/>
      </xdr:nvSpPr>
      <xdr:spPr>
        <a:xfrm>
          <a:off x="3530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109992</xdr:rowOff>
    </xdr:from>
    <xdr:to>
      <xdr:col>15</xdr:col>
      <xdr:colOff>101600</xdr:colOff>
      <xdr:row>97</xdr:row>
      <xdr:rowOff>40142</xdr:rowOff>
    </xdr:to>
    <xdr:sp macro="" textlink="">
      <xdr:nvSpPr>
        <xdr:cNvPr id="254" name="楕円 253"/>
        <xdr:cNvSpPr/>
      </xdr:nvSpPr>
      <xdr:spPr>
        <a:xfrm>
          <a:off x="2857500" y="165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31269</xdr:rowOff>
    </xdr:from>
    <xdr:ext cx="534377" cy="259045"/>
    <xdr:sp macro="" textlink="">
      <xdr:nvSpPr>
        <xdr:cNvPr id="255" name="テキスト ボックス 254"/>
        <xdr:cNvSpPr txBox="1"/>
      </xdr:nvSpPr>
      <xdr:spPr>
        <a:xfrm>
          <a:off x="2641111" y="166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119045</xdr:rowOff>
    </xdr:from>
    <xdr:to>
      <xdr:col>10</xdr:col>
      <xdr:colOff>165100</xdr:colOff>
      <xdr:row>97</xdr:row>
      <xdr:rowOff>49195</xdr:rowOff>
    </xdr:to>
    <xdr:sp macro="" textlink="">
      <xdr:nvSpPr>
        <xdr:cNvPr id="256" name="楕円 255"/>
        <xdr:cNvSpPr/>
      </xdr:nvSpPr>
      <xdr:spPr>
        <a:xfrm>
          <a:off x="1968500" y="165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40322</xdr:rowOff>
    </xdr:from>
    <xdr:ext cx="534377" cy="259045"/>
    <xdr:sp macro="" textlink="">
      <xdr:nvSpPr>
        <xdr:cNvPr id="257" name="テキスト ボックス 256"/>
        <xdr:cNvSpPr txBox="1"/>
      </xdr:nvSpPr>
      <xdr:spPr>
        <a:xfrm>
          <a:off x="1752111" y="166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85434</xdr:rowOff>
    </xdr:from>
    <xdr:to>
      <xdr:col>6</xdr:col>
      <xdr:colOff>38100</xdr:colOff>
      <xdr:row>97</xdr:row>
      <xdr:rowOff>15584</xdr:rowOff>
    </xdr:to>
    <xdr:sp macro="" textlink="">
      <xdr:nvSpPr>
        <xdr:cNvPr id="258" name="楕円 257"/>
        <xdr:cNvSpPr/>
      </xdr:nvSpPr>
      <xdr:spPr>
        <a:xfrm>
          <a:off x="1079500" y="165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6711</xdr:rowOff>
    </xdr:from>
    <xdr:ext cx="534377" cy="259045"/>
    <xdr:sp macro="" textlink="">
      <xdr:nvSpPr>
        <xdr:cNvPr id="259" name="テキスト ボックス 258"/>
        <xdr:cNvSpPr txBox="1"/>
      </xdr:nvSpPr>
      <xdr:spPr>
        <a:xfrm>
          <a:off x="863111" y="166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115263</xdr:rowOff>
    </xdr:from>
    <xdr:to>
      <xdr:col>55</xdr:col>
      <xdr:colOff>0</xdr:colOff>
      <xdr:row>34</xdr:row>
      <xdr:rowOff>83615</xdr:rowOff>
    </xdr:to>
    <xdr:cxnSp macro="">
      <xdr:nvCxnSpPr>
        <xdr:cNvPr id="288" name="直線コネクタ 287"/>
        <xdr:cNvCxnSpPr/>
      </xdr:nvCxnSpPr>
      <xdr:spPr>
        <a:xfrm>
          <a:off x="9639300" y="5773113"/>
          <a:ext cx="838200" cy="1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115263</xdr:rowOff>
    </xdr:from>
    <xdr:to>
      <xdr:col>50</xdr:col>
      <xdr:colOff>114300</xdr:colOff>
      <xdr:row>34</xdr:row>
      <xdr:rowOff>76747</xdr:rowOff>
    </xdr:to>
    <xdr:cxnSp macro="">
      <xdr:nvCxnSpPr>
        <xdr:cNvPr id="291" name="直線コネクタ 290"/>
        <xdr:cNvCxnSpPr/>
      </xdr:nvCxnSpPr>
      <xdr:spPr>
        <a:xfrm flipV="1">
          <a:off x="8750300" y="5773113"/>
          <a:ext cx="889000" cy="1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76747</xdr:rowOff>
    </xdr:from>
    <xdr:to>
      <xdr:col>45</xdr:col>
      <xdr:colOff>177800</xdr:colOff>
      <xdr:row>34</xdr:row>
      <xdr:rowOff>119581</xdr:rowOff>
    </xdr:to>
    <xdr:cxnSp macro="">
      <xdr:nvCxnSpPr>
        <xdr:cNvPr id="294" name="直線コネクタ 293"/>
        <xdr:cNvCxnSpPr/>
      </xdr:nvCxnSpPr>
      <xdr:spPr>
        <a:xfrm flipV="1">
          <a:off x="7861300" y="5906047"/>
          <a:ext cx="889000" cy="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52746</xdr:rowOff>
    </xdr:from>
    <xdr:to>
      <xdr:col>41</xdr:col>
      <xdr:colOff>50800</xdr:colOff>
      <xdr:row>34</xdr:row>
      <xdr:rowOff>119581</xdr:rowOff>
    </xdr:to>
    <xdr:cxnSp macro="">
      <xdr:nvCxnSpPr>
        <xdr:cNvPr id="297" name="直線コネクタ 296"/>
        <xdr:cNvCxnSpPr/>
      </xdr:nvCxnSpPr>
      <xdr:spPr>
        <a:xfrm>
          <a:off x="6972300" y="5882046"/>
          <a:ext cx="889000" cy="6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32815</xdr:rowOff>
    </xdr:from>
    <xdr:to>
      <xdr:col>55</xdr:col>
      <xdr:colOff>50800</xdr:colOff>
      <xdr:row>34</xdr:row>
      <xdr:rowOff>134415</xdr:rowOff>
    </xdr:to>
    <xdr:sp macro="" textlink="">
      <xdr:nvSpPr>
        <xdr:cNvPr id="307" name="楕円 306"/>
        <xdr:cNvSpPr/>
      </xdr:nvSpPr>
      <xdr:spPr>
        <a:xfrm>
          <a:off x="10426700" y="5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55692</xdr:rowOff>
    </xdr:from>
    <xdr:ext cx="599010" cy="259045"/>
    <xdr:sp macro="" textlink="">
      <xdr:nvSpPr>
        <xdr:cNvPr id="308" name="補助費等該当値テキスト"/>
        <xdr:cNvSpPr txBox="1"/>
      </xdr:nvSpPr>
      <xdr:spPr>
        <a:xfrm>
          <a:off x="10528300" y="571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64463</xdr:rowOff>
    </xdr:from>
    <xdr:to>
      <xdr:col>50</xdr:col>
      <xdr:colOff>165100</xdr:colOff>
      <xdr:row>33</xdr:row>
      <xdr:rowOff>166063</xdr:rowOff>
    </xdr:to>
    <xdr:sp macro="" textlink="">
      <xdr:nvSpPr>
        <xdr:cNvPr id="309" name="楕円 308"/>
        <xdr:cNvSpPr/>
      </xdr:nvSpPr>
      <xdr:spPr>
        <a:xfrm>
          <a:off x="9588500" y="57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11140</xdr:rowOff>
    </xdr:from>
    <xdr:ext cx="599010" cy="259045"/>
    <xdr:sp macro="" textlink="">
      <xdr:nvSpPr>
        <xdr:cNvPr id="310" name="テキスト ボックス 309"/>
        <xdr:cNvSpPr txBox="1"/>
      </xdr:nvSpPr>
      <xdr:spPr>
        <a:xfrm>
          <a:off x="9339795" y="54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25947</xdr:rowOff>
    </xdr:from>
    <xdr:to>
      <xdr:col>46</xdr:col>
      <xdr:colOff>38100</xdr:colOff>
      <xdr:row>34</xdr:row>
      <xdr:rowOff>127547</xdr:rowOff>
    </xdr:to>
    <xdr:sp macro="" textlink="">
      <xdr:nvSpPr>
        <xdr:cNvPr id="311" name="楕円 310"/>
        <xdr:cNvSpPr/>
      </xdr:nvSpPr>
      <xdr:spPr>
        <a:xfrm>
          <a:off x="8699500" y="5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144074</xdr:rowOff>
    </xdr:from>
    <xdr:ext cx="599010" cy="259045"/>
    <xdr:sp macro="" textlink="">
      <xdr:nvSpPr>
        <xdr:cNvPr id="312" name="テキスト ボックス 311"/>
        <xdr:cNvSpPr txBox="1"/>
      </xdr:nvSpPr>
      <xdr:spPr>
        <a:xfrm>
          <a:off x="8450795" y="563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68781</xdr:rowOff>
    </xdr:from>
    <xdr:to>
      <xdr:col>41</xdr:col>
      <xdr:colOff>101600</xdr:colOff>
      <xdr:row>34</xdr:row>
      <xdr:rowOff>170381</xdr:rowOff>
    </xdr:to>
    <xdr:sp macro="" textlink="">
      <xdr:nvSpPr>
        <xdr:cNvPr id="313" name="楕円 312"/>
        <xdr:cNvSpPr/>
      </xdr:nvSpPr>
      <xdr:spPr>
        <a:xfrm>
          <a:off x="7810500" y="58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15458</xdr:rowOff>
    </xdr:from>
    <xdr:ext cx="599010" cy="259045"/>
    <xdr:sp macro="" textlink="">
      <xdr:nvSpPr>
        <xdr:cNvPr id="314" name="テキスト ボックス 313"/>
        <xdr:cNvSpPr txBox="1"/>
      </xdr:nvSpPr>
      <xdr:spPr>
        <a:xfrm>
          <a:off x="7561795" y="56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1946</xdr:rowOff>
    </xdr:from>
    <xdr:to>
      <xdr:col>36</xdr:col>
      <xdr:colOff>165100</xdr:colOff>
      <xdr:row>34</xdr:row>
      <xdr:rowOff>103546</xdr:rowOff>
    </xdr:to>
    <xdr:sp macro="" textlink="">
      <xdr:nvSpPr>
        <xdr:cNvPr id="315" name="楕円 314"/>
        <xdr:cNvSpPr/>
      </xdr:nvSpPr>
      <xdr:spPr>
        <a:xfrm>
          <a:off x="6921500" y="58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120073</xdr:rowOff>
    </xdr:from>
    <xdr:ext cx="599010" cy="259045"/>
    <xdr:sp macro="" textlink="">
      <xdr:nvSpPr>
        <xdr:cNvPr id="316" name="テキスト ボックス 315"/>
        <xdr:cNvSpPr txBox="1"/>
      </xdr:nvSpPr>
      <xdr:spPr>
        <a:xfrm>
          <a:off x="6672795" y="56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165257</xdr:rowOff>
    </xdr:from>
    <xdr:to>
      <xdr:col>55</xdr:col>
      <xdr:colOff>0</xdr:colOff>
      <xdr:row>58</xdr:row>
      <xdr:rowOff>9332</xdr:rowOff>
    </xdr:to>
    <xdr:cxnSp macro="">
      <xdr:nvCxnSpPr>
        <xdr:cNvPr id="343" name="直線コネクタ 342"/>
        <xdr:cNvCxnSpPr/>
      </xdr:nvCxnSpPr>
      <xdr:spPr>
        <a:xfrm>
          <a:off x="9639300" y="9937907"/>
          <a:ext cx="8382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165257</xdr:rowOff>
    </xdr:from>
    <xdr:to>
      <xdr:col>50</xdr:col>
      <xdr:colOff>114300</xdr:colOff>
      <xdr:row>58</xdr:row>
      <xdr:rowOff>28835</xdr:rowOff>
    </xdr:to>
    <xdr:cxnSp macro="">
      <xdr:nvCxnSpPr>
        <xdr:cNvPr id="346" name="直線コネクタ 345"/>
        <xdr:cNvCxnSpPr/>
      </xdr:nvCxnSpPr>
      <xdr:spPr>
        <a:xfrm flipV="1">
          <a:off x="8750300" y="9937907"/>
          <a:ext cx="889000" cy="3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28835</xdr:rowOff>
    </xdr:from>
    <xdr:to>
      <xdr:col>45</xdr:col>
      <xdr:colOff>177800</xdr:colOff>
      <xdr:row>58</xdr:row>
      <xdr:rowOff>63719</xdr:rowOff>
    </xdr:to>
    <xdr:cxnSp macro="">
      <xdr:nvCxnSpPr>
        <xdr:cNvPr id="349" name="直線コネクタ 348"/>
        <xdr:cNvCxnSpPr/>
      </xdr:nvCxnSpPr>
      <xdr:spPr>
        <a:xfrm flipV="1">
          <a:off x="7861300" y="9972935"/>
          <a:ext cx="8890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54449</xdr:rowOff>
    </xdr:from>
    <xdr:to>
      <xdr:col>41</xdr:col>
      <xdr:colOff>50800</xdr:colOff>
      <xdr:row>58</xdr:row>
      <xdr:rowOff>63719</xdr:rowOff>
    </xdr:to>
    <xdr:cxnSp macro="">
      <xdr:nvCxnSpPr>
        <xdr:cNvPr id="352" name="直線コネクタ 351"/>
        <xdr:cNvCxnSpPr/>
      </xdr:nvCxnSpPr>
      <xdr:spPr>
        <a:xfrm>
          <a:off x="6972300" y="9998549"/>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129982</xdr:rowOff>
    </xdr:from>
    <xdr:to>
      <xdr:col>55</xdr:col>
      <xdr:colOff>50800</xdr:colOff>
      <xdr:row>58</xdr:row>
      <xdr:rowOff>60132</xdr:rowOff>
    </xdr:to>
    <xdr:sp macro="" textlink="">
      <xdr:nvSpPr>
        <xdr:cNvPr id="362" name="楕円 361"/>
        <xdr:cNvSpPr/>
      </xdr:nvSpPr>
      <xdr:spPr>
        <a:xfrm>
          <a:off x="10426700" y="99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89359</xdr:rowOff>
    </xdr:from>
    <xdr:ext cx="599010" cy="259045"/>
    <xdr:sp macro="" textlink="">
      <xdr:nvSpPr>
        <xdr:cNvPr id="363" name="普通建設事業費該当値テキスト"/>
        <xdr:cNvSpPr txBox="1"/>
      </xdr:nvSpPr>
      <xdr:spPr>
        <a:xfrm>
          <a:off x="10528300" y="969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114457</xdr:rowOff>
    </xdr:from>
    <xdr:to>
      <xdr:col>50</xdr:col>
      <xdr:colOff>165100</xdr:colOff>
      <xdr:row>58</xdr:row>
      <xdr:rowOff>44607</xdr:rowOff>
    </xdr:to>
    <xdr:sp macro="" textlink="">
      <xdr:nvSpPr>
        <xdr:cNvPr id="364" name="楕円 363"/>
        <xdr:cNvSpPr/>
      </xdr:nvSpPr>
      <xdr:spPr>
        <a:xfrm>
          <a:off x="9588500" y="98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61134</xdr:rowOff>
    </xdr:from>
    <xdr:ext cx="599010" cy="259045"/>
    <xdr:sp macro="" textlink="">
      <xdr:nvSpPr>
        <xdr:cNvPr id="365" name="テキスト ボックス 364"/>
        <xdr:cNvSpPr txBox="1"/>
      </xdr:nvSpPr>
      <xdr:spPr>
        <a:xfrm>
          <a:off x="9339795" y="96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149485</xdr:rowOff>
    </xdr:from>
    <xdr:to>
      <xdr:col>46</xdr:col>
      <xdr:colOff>38100</xdr:colOff>
      <xdr:row>58</xdr:row>
      <xdr:rowOff>79635</xdr:rowOff>
    </xdr:to>
    <xdr:sp macro="" textlink="">
      <xdr:nvSpPr>
        <xdr:cNvPr id="366" name="楕円 365"/>
        <xdr:cNvSpPr/>
      </xdr:nvSpPr>
      <xdr:spPr>
        <a:xfrm>
          <a:off x="8699500" y="9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96162</xdr:rowOff>
    </xdr:from>
    <xdr:ext cx="599010" cy="259045"/>
    <xdr:sp macro="" textlink="">
      <xdr:nvSpPr>
        <xdr:cNvPr id="367" name="テキスト ボックス 366"/>
        <xdr:cNvSpPr txBox="1"/>
      </xdr:nvSpPr>
      <xdr:spPr>
        <a:xfrm>
          <a:off x="8450795" y="96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12919</xdr:rowOff>
    </xdr:from>
    <xdr:to>
      <xdr:col>41</xdr:col>
      <xdr:colOff>101600</xdr:colOff>
      <xdr:row>58</xdr:row>
      <xdr:rowOff>114519</xdr:rowOff>
    </xdr:to>
    <xdr:sp macro="" textlink="">
      <xdr:nvSpPr>
        <xdr:cNvPr id="368" name="楕円 367"/>
        <xdr:cNvSpPr/>
      </xdr:nvSpPr>
      <xdr:spPr>
        <a:xfrm>
          <a:off x="7810500" y="99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131046</xdr:rowOff>
    </xdr:from>
    <xdr:ext cx="599010" cy="259045"/>
    <xdr:sp macro="" textlink="">
      <xdr:nvSpPr>
        <xdr:cNvPr id="369" name="テキスト ボックス 368"/>
        <xdr:cNvSpPr txBox="1"/>
      </xdr:nvSpPr>
      <xdr:spPr>
        <a:xfrm>
          <a:off x="7561795" y="973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3649</xdr:rowOff>
    </xdr:from>
    <xdr:to>
      <xdr:col>36</xdr:col>
      <xdr:colOff>165100</xdr:colOff>
      <xdr:row>58</xdr:row>
      <xdr:rowOff>105249</xdr:rowOff>
    </xdr:to>
    <xdr:sp macro="" textlink="">
      <xdr:nvSpPr>
        <xdr:cNvPr id="370" name="楕円 369"/>
        <xdr:cNvSpPr/>
      </xdr:nvSpPr>
      <xdr:spPr>
        <a:xfrm>
          <a:off x="6921500" y="99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121776</xdr:rowOff>
    </xdr:from>
    <xdr:ext cx="599010" cy="259045"/>
    <xdr:sp macro="" textlink="">
      <xdr:nvSpPr>
        <xdr:cNvPr id="371" name="テキスト ボックス 370"/>
        <xdr:cNvSpPr txBox="1"/>
      </xdr:nvSpPr>
      <xdr:spPr>
        <a:xfrm>
          <a:off x="6672795" y="972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130445</xdr:rowOff>
    </xdr:from>
    <xdr:to>
      <xdr:col>55</xdr:col>
      <xdr:colOff>0</xdr:colOff>
      <xdr:row>78</xdr:row>
      <xdr:rowOff>134333</xdr:rowOff>
    </xdr:to>
    <xdr:cxnSp macro="">
      <xdr:nvCxnSpPr>
        <xdr:cNvPr id="398" name="直線コネクタ 397"/>
        <xdr:cNvCxnSpPr/>
      </xdr:nvCxnSpPr>
      <xdr:spPr>
        <a:xfrm>
          <a:off x="9639300" y="13503545"/>
          <a:ext cx="8382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110230</xdr:rowOff>
    </xdr:from>
    <xdr:to>
      <xdr:col>50</xdr:col>
      <xdr:colOff>114300</xdr:colOff>
      <xdr:row>78</xdr:row>
      <xdr:rowOff>130445</xdr:rowOff>
    </xdr:to>
    <xdr:cxnSp macro="">
      <xdr:nvCxnSpPr>
        <xdr:cNvPr id="401" name="直線コネクタ 400"/>
        <xdr:cNvCxnSpPr/>
      </xdr:nvCxnSpPr>
      <xdr:spPr>
        <a:xfrm>
          <a:off x="8750300" y="13483330"/>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110230</xdr:rowOff>
    </xdr:from>
    <xdr:to>
      <xdr:col>45</xdr:col>
      <xdr:colOff>177800</xdr:colOff>
      <xdr:row>78</xdr:row>
      <xdr:rowOff>127946</xdr:rowOff>
    </xdr:to>
    <xdr:cxnSp macro="">
      <xdr:nvCxnSpPr>
        <xdr:cNvPr id="404" name="直線コネクタ 403"/>
        <xdr:cNvCxnSpPr/>
      </xdr:nvCxnSpPr>
      <xdr:spPr>
        <a:xfrm flipV="1">
          <a:off x="7861300" y="1348333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84984</xdr:rowOff>
    </xdr:from>
    <xdr:to>
      <xdr:col>41</xdr:col>
      <xdr:colOff>50800</xdr:colOff>
      <xdr:row>78</xdr:row>
      <xdr:rowOff>127946</xdr:rowOff>
    </xdr:to>
    <xdr:cxnSp macro="">
      <xdr:nvCxnSpPr>
        <xdr:cNvPr id="407" name="直線コネクタ 406"/>
        <xdr:cNvCxnSpPr/>
      </xdr:nvCxnSpPr>
      <xdr:spPr>
        <a:xfrm>
          <a:off x="6972300" y="13458084"/>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83533</xdr:rowOff>
    </xdr:from>
    <xdr:to>
      <xdr:col>55</xdr:col>
      <xdr:colOff>50800</xdr:colOff>
      <xdr:row>79</xdr:row>
      <xdr:rowOff>13683</xdr:rowOff>
    </xdr:to>
    <xdr:sp macro="" textlink="">
      <xdr:nvSpPr>
        <xdr:cNvPr id="417" name="楕円 416"/>
        <xdr:cNvSpPr/>
      </xdr:nvSpPr>
      <xdr:spPr>
        <a:xfrm>
          <a:off x="10426700" y="134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79645</xdr:rowOff>
    </xdr:from>
    <xdr:to>
      <xdr:col>50</xdr:col>
      <xdr:colOff>165100</xdr:colOff>
      <xdr:row>79</xdr:row>
      <xdr:rowOff>9795</xdr:rowOff>
    </xdr:to>
    <xdr:sp macro="" textlink="">
      <xdr:nvSpPr>
        <xdr:cNvPr id="419" name="楕円 418"/>
        <xdr:cNvSpPr/>
      </xdr:nvSpPr>
      <xdr:spPr>
        <a:xfrm>
          <a:off x="9588500" y="13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922</xdr:rowOff>
    </xdr:from>
    <xdr:ext cx="534377" cy="259045"/>
    <xdr:sp macro="" textlink="">
      <xdr:nvSpPr>
        <xdr:cNvPr id="420" name="テキスト ボックス 419"/>
        <xdr:cNvSpPr txBox="1"/>
      </xdr:nvSpPr>
      <xdr:spPr>
        <a:xfrm>
          <a:off x="9372111" y="1354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59430</xdr:rowOff>
    </xdr:from>
    <xdr:to>
      <xdr:col>46</xdr:col>
      <xdr:colOff>38100</xdr:colOff>
      <xdr:row>78</xdr:row>
      <xdr:rowOff>161030</xdr:rowOff>
    </xdr:to>
    <xdr:sp macro="" textlink="">
      <xdr:nvSpPr>
        <xdr:cNvPr id="421" name="楕円 420"/>
        <xdr:cNvSpPr/>
      </xdr:nvSpPr>
      <xdr:spPr>
        <a:xfrm>
          <a:off x="8699500" y="13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6107</xdr:rowOff>
    </xdr:from>
    <xdr:ext cx="599010" cy="259045"/>
    <xdr:sp macro="" textlink="">
      <xdr:nvSpPr>
        <xdr:cNvPr id="422" name="テキスト ボックス 421"/>
        <xdr:cNvSpPr txBox="1"/>
      </xdr:nvSpPr>
      <xdr:spPr>
        <a:xfrm>
          <a:off x="8450795" y="1320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77146</xdr:rowOff>
    </xdr:from>
    <xdr:to>
      <xdr:col>41</xdr:col>
      <xdr:colOff>101600</xdr:colOff>
      <xdr:row>79</xdr:row>
      <xdr:rowOff>7296</xdr:rowOff>
    </xdr:to>
    <xdr:sp macro="" textlink="">
      <xdr:nvSpPr>
        <xdr:cNvPr id="423" name="楕円 422"/>
        <xdr:cNvSpPr/>
      </xdr:nvSpPr>
      <xdr:spPr>
        <a:xfrm>
          <a:off x="7810500" y="134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169873</xdr:rowOff>
    </xdr:from>
    <xdr:ext cx="534377" cy="259045"/>
    <xdr:sp macro="" textlink="">
      <xdr:nvSpPr>
        <xdr:cNvPr id="424" name="テキスト ボックス 423"/>
        <xdr:cNvSpPr txBox="1"/>
      </xdr:nvSpPr>
      <xdr:spPr>
        <a:xfrm>
          <a:off x="7594111" y="135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34184</xdr:rowOff>
    </xdr:from>
    <xdr:to>
      <xdr:col>36</xdr:col>
      <xdr:colOff>165100</xdr:colOff>
      <xdr:row>78</xdr:row>
      <xdr:rowOff>135784</xdr:rowOff>
    </xdr:to>
    <xdr:sp macro="" textlink="">
      <xdr:nvSpPr>
        <xdr:cNvPr id="425" name="楕円 424"/>
        <xdr:cNvSpPr/>
      </xdr:nvSpPr>
      <xdr:spPr>
        <a:xfrm>
          <a:off x="6921500" y="134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152311</xdr:rowOff>
    </xdr:from>
    <xdr:ext cx="599010" cy="259045"/>
    <xdr:sp macro="" textlink="">
      <xdr:nvSpPr>
        <xdr:cNvPr id="426" name="テキスト ボックス 425"/>
        <xdr:cNvSpPr txBox="1"/>
      </xdr:nvSpPr>
      <xdr:spPr>
        <a:xfrm>
          <a:off x="6672795" y="1318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74964</xdr:rowOff>
    </xdr:from>
    <xdr:to>
      <xdr:col>55</xdr:col>
      <xdr:colOff>0</xdr:colOff>
      <xdr:row>93</xdr:row>
      <xdr:rowOff>94731</xdr:rowOff>
    </xdr:to>
    <xdr:cxnSp macro="">
      <xdr:nvCxnSpPr>
        <xdr:cNvPr id="455" name="直線コネクタ 454"/>
        <xdr:cNvCxnSpPr/>
      </xdr:nvCxnSpPr>
      <xdr:spPr>
        <a:xfrm>
          <a:off x="9639300" y="16019814"/>
          <a:ext cx="838200" cy="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74964</xdr:rowOff>
    </xdr:from>
    <xdr:to>
      <xdr:col>50</xdr:col>
      <xdr:colOff>114300</xdr:colOff>
      <xdr:row>95</xdr:row>
      <xdr:rowOff>112655</xdr:rowOff>
    </xdr:to>
    <xdr:cxnSp macro="">
      <xdr:nvCxnSpPr>
        <xdr:cNvPr id="458" name="直線コネクタ 457"/>
        <xdr:cNvCxnSpPr/>
      </xdr:nvCxnSpPr>
      <xdr:spPr>
        <a:xfrm flipV="1">
          <a:off x="8750300" y="16019814"/>
          <a:ext cx="889000" cy="3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112655</xdr:rowOff>
    </xdr:from>
    <xdr:to>
      <xdr:col>45</xdr:col>
      <xdr:colOff>177800</xdr:colOff>
      <xdr:row>96</xdr:row>
      <xdr:rowOff>113914</xdr:rowOff>
    </xdr:to>
    <xdr:cxnSp macro="">
      <xdr:nvCxnSpPr>
        <xdr:cNvPr id="461" name="直線コネクタ 460"/>
        <xdr:cNvCxnSpPr/>
      </xdr:nvCxnSpPr>
      <xdr:spPr>
        <a:xfrm flipV="1">
          <a:off x="7861300" y="16400405"/>
          <a:ext cx="889000" cy="17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113914</xdr:rowOff>
    </xdr:from>
    <xdr:to>
      <xdr:col>41</xdr:col>
      <xdr:colOff>50800</xdr:colOff>
      <xdr:row>98</xdr:row>
      <xdr:rowOff>62635</xdr:rowOff>
    </xdr:to>
    <xdr:cxnSp macro="">
      <xdr:nvCxnSpPr>
        <xdr:cNvPr id="464" name="直線コネクタ 463"/>
        <xdr:cNvCxnSpPr/>
      </xdr:nvCxnSpPr>
      <xdr:spPr>
        <a:xfrm flipV="1">
          <a:off x="6972300" y="16573114"/>
          <a:ext cx="889000" cy="2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43931</xdr:rowOff>
    </xdr:from>
    <xdr:to>
      <xdr:col>55</xdr:col>
      <xdr:colOff>50800</xdr:colOff>
      <xdr:row>93</xdr:row>
      <xdr:rowOff>145531</xdr:rowOff>
    </xdr:to>
    <xdr:sp macro="" textlink="">
      <xdr:nvSpPr>
        <xdr:cNvPr id="474" name="楕円 473"/>
        <xdr:cNvSpPr/>
      </xdr:nvSpPr>
      <xdr:spPr>
        <a:xfrm>
          <a:off x="10426700" y="159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66808</xdr:rowOff>
    </xdr:from>
    <xdr:ext cx="599010" cy="259045"/>
    <xdr:sp macro="" textlink="">
      <xdr:nvSpPr>
        <xdr:cNvPr id="475" name="普通建設事業費 （ うち更新整備　）該当値テキスト"/>
        <xdr:cNvSpPr txBox="1"/>
      </xdr:nvSpPr>
      <xdr:spPr>
        <a:xfrm>
          <a:off x="10528300" y="1584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24164</xdr:rowOff>
    </xdr:from>
    <xdr:to>
      <xdr:col>50</xdr:col>
      <xdr:colOff>165100</xdr:colOff>
      <xdr:row>93</xdr:row>
      <xdr:rowOff>125764</xdr:rowOff>
    </xdr:to>
    <xdr:sp macro="" textlink="">
      <xdr:nvSpPr>
        <xdr:cNvPr id="476" name="楕円 475"/>
        <xdr:cNvSpPr/>
      </xdr:nvSpPr>
      <xdr:spPr>
        <a:xfrm>
          <a:off x="9588500" y="159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142291</xdr:rowOff>
    </xdr:from>
    <xdr:ext cx="599010" cy="259045"/>
    <xdr:sp macro="" textlink="">
      <xdr:nvSpPr>
        <xdr:cNvPr id="477" name="テキスト ボックス 476"/>
        <xdr:cNvSpPr txBox="1"/>
      </xdr:nvSpPr>
      <xdr:spPr>
        <a:xfrm>
          <a:off x="9339795" y="1574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61855</xdr:rowOff>
    </xdr:from>
    <xdr:to>
      <xdr:col>46</xdr:col>
      <xdr:colOff>38100</xdr:colOff>
      <xdr:row>95</xdr:row>
      <xdr:rowOff>163455</xdr:rowOff>
    </xdr:to>
    <xdr:sp macro="" textlink="">
      <xdr:nvSpPr>
        <xdr:cNvPr id="478" name="楕円 477"/>
        <xdr:cNvSpPr/>
      </xdr:nvSpPr>
      <xdr:spPr>
        <a:xfrm>
          <a:off x="8699500" y="16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8532</xdr:rowOff>
    </xdr:from>
    <xdr:ext cx="599010" cy="259045"/>
    <xdr:sp macro="" textlink="">
      <xdr:nvSpPr>
        <xdr:cNvPr id="479" name="テキスト ボックス 478"/>
        <xdr:cNvSpPr txBox="1"/>
      </xdr:nvSpPr>
      <xdr:spPr>
        <a:xfrm>
          <a:off x="8450795" y="1612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63114</xdr:rowOff>
    </xdr:from>
    <xdr:to>
      <xdr:col>41</xdr:col>
      <xdr:colOff>101600</xdr:colOff>
      <xdr:row>96</xdr:row>
      <xdr:rowOff>164714</xdr:rowOff>
    </xdr:to>
    <xdr:sp macro="" textlink="">
      <xdr:nvSpPr>
        <xdr:cNvPr id="480" name="楕円 479"/>
        <xdr:cNvSpPr/>
      </xdr:nvSpPr>
      <xdr:spPr>
        <a:xfrm>
          <a:off x="7810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9791</xdr:rowOff>
    </xdr:from>
    <xdr:ext cx="599010" cy="259045"/>
    <xdr:sp macro="" textlink="">
      <xdr:nvSpPr>
        <xdr:cNvPr id="481" name="テキスト ボックス 480"/>
        <xdr:cNvSpPr txBox="1"/>
      </xdr:nvSpPr>
      <xdr:spPr>
        <a:xfrm>
          <a:off x="7561795" y="162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11835</xdr:rowOff>
    </xdr:from>
    <xdr:to>
      <xdr:col>36</xdr:col>
      <xdr:colOff>165100</xdr:colOff>
      <xdr:row>98</xdr:row>
      <xdr:rowOff>113435</xdr:rowOff>
    </xdr:to>
    <xdr:sp macro="" textlink="">
      <xdr:nvSpPr>
        <xdr:cNvPr id="482" name="楕円 481"/>
        <xdr:cNvSpPr/>
      </xdr:nvSpPr>
      <xdr:spPr>
        <a:xfrm>
          <a:off x="6921500" y="168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104562</xdr:rowOff>
    </xdr:from>
    <xdr:ext cx="534377" cy="259045"/>
    <xdr:sp macro="" textlink="">
      <xdr:nvSpPr>
        <xdr:cNvPr id="483" name="テキスト ボックス 482"/>
        <xdr:cNvSpPr txBox="1"/>
      </xdr:nvSpPr>
      <xdr:spPr>
        <a:xfrm>
          <a:off x="6705111" y="169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137430</xdr:rowOff>
    </xdr:from>
    <xdr:to>
      <xdr:col>85</xdr:col>
      <xdr:colOff>127000</xdr:colOff>
      <xdr:row>38</xdr:row>
      <xdr:rowOff>138474</xdr:rowOff>
    </xdr:to>
    <xdr:cxnSp macro="">
      <xdr:nvCxnSpPr>
        <xdr:cNvPr id="510" name="直線コネクタ 509"/>
        <xdr:cNvCxnSpPr/>
      </xdr:nvCxnSpPr>
      <xdr:spPr>
        <a:xfrm flipV="1">
          <a:off x="15481300" y="6652530"/>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137578</xdr:rowOff>
    </xdr:from>
    <xdr:to>
      <xdr:col>81</xdr:col>
      <xdr:colOff>50800</xdr:colOff>
      <xdr:row>38</xdr:row>
      <xdr:rowOff>138474</xdr:rowOff>
    </xdr:to>
    <xdr:cxnSp macro="">
      <xdr:nvCxnSpPr>
        <xdr:cNvPr id="513" name="直線コネクタ 512"/>
        <xdr:cNvCxnSpPr/>
      </xdr:nvCxnSpPr>
      <xdr:spPr>
        <a:xfrm>
          <a:off x="14592300" y="6652678"/>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136444</xdr:rowOff>
    </xdr:from>
    <xdr:to>
      <xdr:col>76</xdr:col>
      <xdr:colOff>114300</xdr:colOff>
      <xdr:row>38</xdr:row>
      <xdr:rowOff>137578</xdr:rowOff>
    </xdr:to>
    <xdr:cxnSp macro="">
      <xdr:nvCxnSpPr>
        <xdr:cNvPr id="516" name="直線コネクタ 515"/>
        <xdr:cNvCxnSpPr/>
      </xdr:nvCxnSpPr>
      <xdr:spPr>
        <a:xfrm>
          <a:off x="13703300" y="6651544"/>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110373</xdr:rowOff>
    </xdr:from>
    <xdr:to>
      <xdr:col>71</xdr:col>
      <xdr:colOff>177800</xdr:colOff>
      <xdr:row>38</xdr:row>
      <xdr:rowOff>136444</xdr:rowOff>
    </xdr:to>
    <xdr:cxnSp macro="">
      <xdr:nvCxnSpPr>
        <xdr:cNvPr id="519" name="直線コネクタ 518"/>
        <xdr:cNvCxnSpPr/>
      </xdr:nvCxnSpPr>
      <xdr:spPr>
        <a:xfrm>
          <a:off x="12814300" y="6625473"/>
          <a:ext cx="889000" cy="2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86630</xdr:rowOff>
    </xdr:from>
    <xdr:to>
      <xdr:col>85</xdr:col>
      <xdr:colOff>177800</xdr:colOff>
      <xdr:row>39</xdr:row>
      <xdr:rowOff>16780</xdr:rowOff>
    </xdr:to>
    <xdr:sp macro="" textlink="">
      <xdr:nvSpPr>
        <xdr:cNvPr id="529" name="楕円 528"/>
        <xdr:cNvSpPr/>
      </xdr:nvSpPr>
      <xdr:spPr>
        <a:xfrm>
          <a:off x="16268700" y="66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87674</xdr:rowOff>
    </xdr:from>
    <xdr:to>
      <xdr:col>81</xdr:col>
      <xdr:colOff>101600</xdr:colOff>
      <xdr:row>39</xdr:row>
      <xdr:rowOff>17824</xdr:rowOff>
    </xdr:to>
    <xdr:sp macro="" textlink="">
      <xdr:nvSpPr>
        <xdr:cNvPr id="531" name="楕円 530"/>
        <xdr:cNvSpPr/>
      </xdr:nvSpPr>
      <xdr:spPr>
        <a:xfrm>
          <a:off x="15430500" y="66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8951</xdr:rowOff>
    </xdr:from>
    <xdr:ext cx="378565" cy="259045"/>
    <xdr:sp macro="" textlink="">
      <xdr:nvSpPr>
        <xdr:cNvPr id="532" name="テキスト ボックス 531"/>
        <xdr:cNvSpPr txBox="1"/>
      </xdr:nvSpPr>
      <xdr:spPr>
        <a:xfrm>
          <a:off x="15292017" y="669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86778</xdr:rowOff>
    </xdr:from>
    <xdr:to>
      <xdr:col>76</xdr:col>
      <xdr:colOff>165100</xdr:colOff>
      <xdr:row>39</xdr:row>
      <xdr:rowOff>16928</xdr:rowOff>
    </xdr:to>
    <xdr:sp macro="" textlink="">
      <xdr:nvSpPr>
        <xdr:cNvPr id="533" name="楕円 532"/>
        <xdr:cNvSpPr/>
      </xdr:nvSpPr>
      <xdr:spPr>
        <a:xfrm>
          <a:off x="14541500" y="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8055</xdr:rowOff>
    </xdr:from>
    <xdr:ext cx="378565" cy="259045"/>
    <xdr:sp macro="" textlink="">
      <xdr:nvSpPr>
        <xdr:cNvPr id="534" name="テキスト ボックス 533"/>
        <xdr:cNvSpPr txBox="1"/>
      </xdr:nvSpPr>
      <xdr:spPr>
        <a:xfrm>
          <a:off x="14403017" y="66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85644</xdr:rowOff>
    </xdr:from>
    <xdr:to>
      <xdr:col>72</xdr:col>
      <xdr:colOff>38100</xdr:colOff>
      <xdr:row>39</xdr:row>
      <xdr:rowOff>15794</xdr:rowOff>
    </xdr:to>
    <xdr:sp macro="" textlink="">
      <xdr:nvSpPr>
        <xdr:cNvPr id="535" name="楕円 534"/>
        <xdr:cNvSpPr/>
      </xdr:nvSpPr>
      <xdr:spPr>
        <a:xfrm>
          <a:off x="13652500" y="66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6921</xdr:rowOff>
    </xdr:from>
    <xdr:ext cx="469744" cy="259045"/>
    <xdr:sp macro="" textlink="">
      <xdr:nvSpPr>
        <xdr:cNvPr id="536" name="テキスト ボックス 535"/>
        <xdr:cNvSpPr txBox="1"/>
      </xdr:nvSpPr>
      <xdr:spPr>
        <a:xfrm>
          <a:off x="13468428" y="669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59573</xdr:rowOff>
    </xdr:from>
    <xdr:to>
      <xdr:col>67</xdr:col>
      <xdr:colOff>101600</xdr:colOff>
      <xdr:row>38</xdr:row>
      <xdr:rowOff>161173</xdr:rowOff>
    </xdr:to>
    <xdr:sp macro="" textlink="">
      <xdr:nvSpPr>
        <xdr:cNvPr id="537" name="楕円 536"/>
        <xdr:cNvSpPr/>
      </xdr:nvSpPr>
      <xdr:spPr>
        <a:xfrm>
          <a:off x="12763500" y="65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152300</xdr:rowOff>
    </xdr:from>
    <xdr:ext cx="534377" cy="259045"/>
    <xdr:sp macro="" textlink="">
      <xdr:nvSpPr>
        <xdr:cNvPr id="538" name="テキスト ボックス 537"/>
        <xdr:cNvSpPr txBox="1"/>
      </xdr:nvSpPr>
      <xdr:spPr>
        <a:xfrm>
          <a:off x="12547111" y="66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66077</xdr:rowOff>
    </xdr:from>
    <xdr:to>
      <xdr:col>85</xdr:col>
      <xdr:colOff>127000</xdr:colOff>
      <xdr:row>76</xdr:row>
      <xdr:rowOff>51960</xdr:rowOff>
    </xdr:to>
    <xdr:cxnSp macro="">
      <xdr:nvCxnSpPr>
        <xdr:cNvPr id="622" name="直線コネクタ 621"/>
        <xdr:cNvCxnSpPr/>
      </xdr:nvCxnSpPr>
      <xdr:spPr>
        <a:xfrm flipV="1">
          <a:off x="15481300" y="12924827"/>
          <a:ext cx="838200" cy="1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51960</xdr:rowOff>
    </xdr:from>
    <xdr:to>
      <xdr:col>81</xdr:col>
      <xdr:colOff>50800</xdr:colOff>
      <xdr:row>76</xdr:row>
      <xdr:rowOff>83308</xdr:rowOff>
    </xdr:to>
    <xdr:cxnSp macro="">
      <xdr:nvCxnSpPr>
        <xdr:cNvPr id="625" name="直線コネクタ 624"/>
        <xdr:cNvCxnSpPr/>
      </xdr:nvCxnSpPr>
      <xdr:spPr>
        <a:xfrm flipV="1">
          <a:off x="14592300" y="13082160"/>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83308</xdr:rowOff>
    </xdr:from>
    <xdr:to>
      <xdr:col>76</xdr:col>
      <xdr:colOff>114300</xdr:colOff>
      <xdr:row>76</xdr:row>
      <xdr:rowOff>87021</xdr:rowOff>
    </xdr:to>
    <xdr:cxnSp macro="">
      <xdr:nvCxnSpPr>
        <xdr:cNvPr id="628" name="直線コネクタ 627"/>
        <xdr:cNvCxnSpPr/>
      </xdr:nvCxnSpPr>
      <xdr:spPr>
        <a:xfrm flipV="1">
          <a:off x="13703300" y="1311350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87021</xdr:rowOff>
    </xdr:from>
    <xdr:to>
      <xdr:col>71</xdr:col>
      <xdr:colOff>177800</xdr:colOff>
      <xdr:row>76</xdr:row>
      <xdr:rowOff>119049</xdr:rowOff>
    </xdr:to>
    <xdr:cxnSp macro="">
      <xdr:nvCxnSpPr>
        <xdr:cNvPr id="631" name="直線コネクタ 630"/>
        <xdr:cNvCxnSpPr/>
      </xdr:nvCxnSpPr>
      <xdr:spPr>
        <a:xfrm flipV="1">
          <a:off x="12814300" y="13117221"/>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15277</xdr:rowOff>
    </xdr:from>
    <xdr:to>
      <xdr:col>85</xdr:col>
      <xdr:colOff>177800</xdr:colOff>
      <xdr:row>75</xdr:row>
      <xdr:rowOff>116877</xdr:rowOff>
    </xdr:to>
    <xdr:sp macro="" textlink="">
      <xdr:nvSpPr>
        <xdr:cNvPr id="641" name="楕円 640"/>
        <xdr:cNvSpPr/>
      </xdr:nvSpPr>
      <xdr:spPr>
        <a:xfrm>
          <a:off x="16268700" y="128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38154</xdr:rowOff>
    </xdr:from>
    <xdr:ext cx="599010" cy="259045"/>
    <xdr:sp macro="" textlink="">
      <xdr:nvSpPr>
        <xdr:cNvPr id="642" name="公債費該当値テキスト"/>
        <xdr:cNvSpPr txBox="1"/>
      </xdr:nvSpPr>
      <xdr:spPr>
        <a:xfrm>
          <a:off x="16370300" y="1272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1160</xdr:rowOff>
    </xdr:from>
    <xdr:to>
      <xdr:col>81</xdr:col>
      <xdr:colOff>101600</xdr:colOff>
      <xdr:row>76</xdr:row>
      <xdr:rowOff>102760</xdr:rowOff>
    </xdr:to>
    <xdr:sp macro="" textlink="">
      <xdr:nvSpPr>
        <xdr:cNvPr id="643" name="楕円 642"/>
        <xdr:cNvSpPr/>
      </xdr:nvSpPr>
      <xdr:spPr>
        <a:xfrm>
          <a:off x="15430500" y="130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119287</xdr:rowOff>
    </xdr:from>
    <xdr:ext cx="599010" cy="259045"/>
    <xdr:sp macro="" textlink="">
      <xdr:nvSpPr>
        <xdr:cNvPr id="644" name="テキスト ボックス 643"/>
        <xdr:cNvSpPr txBox="1"/>
      </xdr:nvSpPr>
      <xdr:spPr>
        <a:xfrm>
          <a:off x="15181795" y="1280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32508</xdr:rowOff>
    </xdr:from>
    <xdr:to>
      <xdr:col>76</xdr:col>
      <xdr:colOff>165100</xdr:colOff>
      <xdr:row>76</xdr:row>
      <xdr:rowOff>134108</xdr:rowOff>
    </xdr:to>
    <xdr:sp macro="" textlink="">
      <xdr:nvSpPr>
        <xdr:cNvPr id="645" name="楕円 644"/>
        <xdr:cNvSpPr/>
      </xdr:nvSpPr>
      <xdr:spPr>
        <a:xfrm>
          <a:off x="14541500" y="13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150635</xdr:rowOff>
    </xdr:from>
    <xdr:ext cx="599010" cy="259045"/>
    <xdr:sp macro="" textlink="">
      <xdr:nvSpPr>
        <xdr:cNvPr id="646" name="テキスト ボックス 645"/>
        <xdr:cNvSpPr txBox="1"/>
      </xdr:nvSpPr>
      <xdr:spPr>
        <a:xfrm>
          <a:off x="14292795" y="1283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36221</xdr:rowOff>
    </xdr:from>
    <xdr:to>
      <xdr:col>72</xdr:col>
      <xdr:colOff>38100</xdr:colOff>
      <xdr:row>76</xdr:row>
      <xdr:rowOff>137821</xdr:rowOff>
    </xdr:to>
    <xdr:sp macro="" textlink="">
      <xdr:nvSpPr>
        <xdr:cNvPr id="647" name="楕円 646"/>
        <xdr:cNvSpPr/>
      </xdr:nvSpPr>
      <xdr:spPr>
        <a:xfrm>
          <a:off x="13652500" y="13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154348</xdr:rowOff>
    </xdr:from>
    <xdr:ext cx="599010" cy="259045"/>
    <xdr:sp macro="" textlink="">
      <xdr:nvSpPr>
        <xdr:cNvPr id="648" name="テキスト ボックス 647"/>
        <xdr:cNvSpPr txBox="1"/>
      </xdr:nvSpPr>
      <xdr:spPr>
        <a:xfrm>
          <a:off x="13403795" y="128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68249</xdr:rowOff>
    </xdr:from>
    <xdr:to>
      <xdr:col>67</xdr:col>
      <xdr:colOff>101600</xdr:colOff>
      <xdr:row>76</xdr:row>
      <xdr:rowOff>169849</xdr:rowOff>
    </xdr:to>
    <xdr:sp macro="" textlink="">
      <xdr:nvSpPr>
        <xdr:cNvPr id="649" name="楕円 648"/>
        <xdr:cNvSpPr/>
      </xdr:nvSpPr>
      <xdr:spPr>
        <a:xfrm>
          <a:off x="12763500" y="130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14925</xdr:rowOff>
    </xdr:from>
    <xdr:ext cx="599010" cy="259045"/>
    <xdr:sp macro="" textlink="">
      <xdr:nvSpPr>
        <xdr:cNvPr id="650" name="テキスト ボックス 649"/>
        <xdr:cNvSpPr txBox="1"/>
      </xdr:nvSpPr>
      <xdr:spPr>
        <a:xfrm>
          <a:off x="12514795" y="1287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93714</xdr:rowOff>
    </xdr:from>
    <xdr:to>
      <xdr:col>85</xdr:col>
      <xdr:colOff>127000</xdr:colOff>
      <xdr:row>98</xdr:row>
      <xdr:rowOff>105735</xdr:rowOff>
    </xdr:to>
    <xdr:cxnSp macro="">
      <xdr:nvCxnSpPr>
        <xdr:cNvPr id="677" name="直線コネクタ 676"/>
        <xdr:cNvCxnSpPr/>
      </xdr:nvCxnSpPr>
      <xdr:spPr>
        <a:xfrm flipV="1">
          <a:off x="15481300" y="16895814"/>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149059</xdr:rowOff>
    </xdr:from>
    <xdr:to>
      <xdr:col>81</xdr:col>
      <xdr:colOff>50800</xdr:colOff>
      <xdr:row>98</xdr:row>
      <xdr:rowOff>105735</xdr:rowOff>
    </xdr:to>
    <xdr:cxnSp macro="">
      <xdr:nvCxnSpPr>
        <xdr:cNvPr id="680" name="直線コネクタ 679"/>
        <xdr:cNvCxnSpPr/>
      </xdr:nvCxnSpPr>
      <xdr:spPr>
        <a:xfrm>
          <a:off x="14592300" y="16779709"/>
          <a:ext cx="889000" cy="1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149059</xdr:rowOff>
    </xdr:from>
    <xdr:to>
      <xdr:col>76</xdr:col>
      <xdr:colOff>114300</xdr:colOff>
      <xdr:row>98</xdr:row>
      <xdr:rowOff>62593</xdr:rowOff>
    </xdr:to>
    <xdr:cxnSp macro="">
      <xdr:nvCxnSpPr>
        <xdr:cNvPr id="683" name="直線コネクタ 682"/>
        <xdr:cNvCxnSpPr/>
      </xdr:nvCxnSpPr>
      <xdr:spPr>
        <a:xfrm flipV="1">
          <a:off x="13703300" y="16779709"/>
          <a:ext cx="889000" cy="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56686</xdr:rowOff>
    </xdr:from>
    <xdr:to>
      <xdr:col>71</xdr:col>
      <xdr:colOff>177800</xdr:colOff>
      <xdr:row>98</xdr:row>
      <xdr:rowOff>62593</xdr:rowOff>
    </xdr:to>
    <xdr:cxnSp macro="">
      <xdr:nvCxnSpPr>
        <xdr:cNvPr id="686" name="直線コネクタ 685"/>
        <xdr:cNvCxnSpPr/>
      </xdr:nvCxnSpPr>
      <xdr:spPr>
        <a:xfrm>
          <a:off x="12814300" y="16858786"/>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42914</xdr:rowOff>
    </xdr:from>
    <xdr:to>
      <xdr:col>85</xdr:col>
      <xdr:colOff>177800</xdr:colOff>
      <xdr:row>98</xdr:row>
      <xdr:rowOff>144514</xdr:rowOff>
    </xdr:to>
    <xdr:sp macro="" textlink="">
      <xdr:nvSpPr>
        <xdr:cNvPr id="696" name="楕円 695"/>
        <xdr:cNvSpPr/>
      </xdr:nvSpPr>
      <xdr:spPr>
        <a:xfrm>
          <a:off x="16268700" y="168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54935</xdr:rowOff>
    </xdr:from>
    <xdr:to>
      <xdr:col>81</xdr:col>
      <xdr:colOff>101600</xdr:colOff>
      <xdr:row>98</xdr:row>
      <xdr:rowOff>156535</xdr:rowOff>
    </xdr:to>
    <xdr:sp macro="" textlink="">
      <xdr:nvSpPr>
        <xdr:cNvPr id="698" name="楕円 697"/>
        <xdr:cNvSpPr/>
      </xdr:nvSpPr>
      <xdr:spPr>
        <a:xfrm>
          <a:off x="15430500" y="16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147662</xdr:rowOff>
    </xdr:from>
    <xdr:ext cx="534377" cy="259045"/>
    <xdr:sp macro="" textlink="">
      <xdr:nvSpPr>
        <xdr:cNvPr id="699" name="テキスト ボックス 698"/>
        <xdr:cNvSpPr txBox="1"/>
      </xdr:nvSpPr>
      <xdr:spPr>
        <a:xfrm>
          <a:off x="15214111" y="16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98259</xdr:rowOff>
    </xdr:from>
    <xdr:to>
      <xdr:col>76</xdr:col>
      <xdr:colOff>165100</xdr:colOff>
      <xdr:row>98</xdr:row>
      <xdr:rowOff>28409</xdr:rowOff>
    </xdr:to>
    <xdr:sp macro="" textlink="">
      <xdr:nvSpPr>
        <xdr:cNvPr id="700" name="楕円 699"/>
        <xdr:cNvSpPr/>
      </xdr:nvSpPr>
      <xdr:spPr>
        <a:xfrm>
          <a:off x="14541500" y="167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44936</xdr:rowOff>
    </xdr:from>
    <xdr:ext cx="599010" cy="259045"/>
    <xdr:sp macro="" textlink="">
      <xdr:nvSpPr>
        <xdr:cNvPr id="701" name="テキスト ボックス 700"/>
        <xdr:cNvSpPr txBox="1"/>
      </xdr:nvSpPr>
      <xdr:spPr>
        <a:xfrm>
          <a:off x="14292795" y="1650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11793</xdr:rowOff>
    </xdr:from>
    <xdr:to>
      <xdr:col>72</xdr:col>
      <xdr:colOff>38100</xdr:colOff>
      <xdr:row>98</xdr:row>
      <xdr:rowOff>113393</xdr:rowOff>
    </xdr:to>
    <xdr:sp macro="" textlink="">
      <xdr:nvSpPr>
        <xdr:cNvPr id="702" name="楕円 701"/>
        <xdr:cNvSpPr/>
      </xdr:nvSpPr>
      <xdr:spPr>
        <a:xfrm>
          <a:off x="13652500" y="168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129920</xdr:rowOff>
    </xdr:from>
    <xdr:ext cx="599010" cy="259045"/>
    <xdr:sp macro="" textlink="">
      <xdr:nvSpPr>
        <xdr:cNvPr id="703" name="テキスト ボックス 702"/>
        <xdr:cNvSpPr txBox="1"/>
      </xdr:nvSpPr>
      <xdr:spPr>
        <a:xfrm>
          <a:off x="13403795" y="165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5886</xdr:rowOff>
    </xdr:from>
    <xdr:to>
      <xdr:col>67</xdr:col>
      <xdr:colOff>101600</xdr:colOff>
      <xdr:row>98</xdr:row>
      <xdr:rowOff>107486</xdr:rowOff>
    </xdr:to>
    <xdr:sp macro="" textlink="">
      <xdr:nvSpPr>
        <xdr:cNvPr id="704" name="楕円 703"/>
        <xdr:cNvSpPr/>
      </xdr:nvSpPr>
      <xdr:spPr>
        <a:xfrm>
          <a:off x="12763500" y="168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124013</xdr:rowOff>
    </xdr:from>
    <xdr:ext cx="599010" cy="259045"/>
    <xdr:sp macro="" textlink="">
      <xdr:nvSpPr>
        <xdr:cNvPr id="705" name="テキスト ボックス 704"/>
        <xdr:cNvSpPr txBox="1"/>
      </xdr:nvSpPr>
      <xdr:spPr>
        <a:xfrm>
          <a:off x="12514795" y="165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34217</xdr:rowOff>
    </xdr:from>
    <xdr:to>
      <xdr:col>116</xdr:col>
      <xdr:colOff>63500</xdr:colOff>
      <xdr:row>59</xdr:row>
      <xdr:rowOff>98878</xdr:rowOff>
    </xdr:to>
    <xdr:cxnSp macro="">
      <xdr:nvCxnSpPr>
        <xdr:cNvPr id="795" name="直線コネクタ 794"/>
        <xdr:cNvCxnSpPr/>
      </xdr:nvCxnSpPr>
      <xdr:spPr>
        <a:xfrm flipV="1">
          <a:off x="21323300" y="10149767"/>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154867</xdr:rowOff>
    </xdr:from>
    <xdr:to>
      <xdr:col>116</xdr:col>
      <xdr:colOff>114300</xdr:colOff>
      <xdr:row>59</xdr:row>
      <xdr:rowOff>85017</xdr:rowOff>
    </xdr:to>
    <xdr:sp macro="" textlink="">
      <xdr:nvSpPr>
        <xdr:cNvPr id="814" name="楕円 813"/>
        <xdr:cNvSpPr/>
      </xdr:nvSpPr>
      <xdr:spPr>
        <a:xfrm>
          <a:off x="22110700" y="100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69794</xdr:rowOff>
    </xdr:from>
    <xdr:ext cx="469744" cy="259045"/>
    <xdr:sp macro="" textlink="">
      <xdr:nvSpPr>
        <xdr:cNvPr id="815" name="貸付金該当値テキスト"/>
        <xdr:cNvSpPr txBox="1"/>
      </xdr:nvSpPr>
      <xdr:spPr>
        <a:xfrm>
          <a:off x="22212300" y="1001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57459</xdr:rowOff>
    </xdr:from>
    <xdr:to>
      <xdr:col>116</xdr:col>
      <xdr:colOff>63500</xdr:colOff>
      <xdr:row>75</xdr:row>
      <xdr:rowOff>103160</xdr:rowOff>
    </xdr:to>
    <xdr:cxnSp macro="">
      <xdr:nvCxnSpPr>
        <xdr:cNvPr id="850" name="直線コネクタ 849"/>
        <xdr:cNvCxnSpPr/>
      </xdr:nvCxnSpPr>
      <xdr:spPr>
        <a:xfrm flipV="1">
          <a:off x="21323300" y="12916209"/>
          <a:ext cx="8382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82326</xdr:rowOff>
    </xdr:from>
    <xdr:to>
      <xdr:col>111</xdr:col>
      <xdr:colOff>177800</xdr:colOff>
      <xdr:row>75</xdr:row>
      <xdr:rowOff>103160</xdr:rowOff>
    </xdr:to>
    <xdr:cxnSp macro="">
      <xdr:nvCxnSpPr>
        <xdr:cNvPr id="853" name="直線コネクタ 852"/>
        <xdr:cNvCxnSpPr/>
      </xdr:nvCxnSpPr>
      <xdr:spPr>
        <a:xfrm>
          <a:off x="20434300" y="12941076"/>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82326</xdr:rowOff>
    </xdr:from>
    <xdr:to>
      <xdr:col>107</xdr:col>
      <xdr:colOff>50800</xdr:colOff>
      <xdr:row>75</xdr:row>
      <xdr:rowOff>136897</xdr:rowOff>
    </xdr:to>
    <xdr:cxnSp macro="">
      <xdr:nvCxnSpPr>
        <xdr:cNvPr id="856" name="直線コネクタ 855"/>
        <xdr:cNvCxnSpPr/>
      </xdr:nvCxnSpPr>
      <xdr:spPr>
        <a:xfrm flipV="1">
          <a:off x="19545300" y="12941076"/>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136897</xdr:rowOff>
    </xdr:from>
    <xdr:to>
      <xdr:col>102</xdr:col>
      <xdr:colOff>114300</xdr:colOff>
      <xdr:row>75</xdr:row>
      <xdr:rowOff>156831</xdr:rowOff>
    </xdr:to>
    <xdr:cxnSp macro="">
      <xdr:nvCxnSpPr>
        <xdr:cNvPr id="859" name="直線コネクタ 858"/>
        <xdr:cNvCxnSpPr/>
      </xdr:nvCxnSpPr>
      <xdr:spPr>
        <a:xfrm flipV="1">
          <a:off x="18656300" y="12995647"/>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6659</xdr:rowOff>
    </xdr:from>
    <xdr:to>
      <xdr:col>116</xdr:col>
      <xdr:colOff>114300</xdr:colOff>
      <xdr:row>75</xdr:row>
      <xdr:rowOff>108259</xdr:rowOff>
    </xdr:to>
    <xdr:sp macro="" textlink="">
      <xdr:nvSpPr>
        <xdr:cNvPr id="869" name="楕円 868"/>
        <xdr:cNvSpPr/>
      </xdr:nvSpPr>
      <xdr:spPr>
        <a:xfrm>
          <a:off x="22110700" y="128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29536</xdr:rowOff>
    </xdr:from>
    <xdr:ext cx="599010" cy="259045"/>
    <xdr:sp macro="" textlink="">
      <xdr:nvSpPr>
        <xdr:cNvPr id="870" name="繰出金該当値テキスト"/>
        <xdr:cNvSpPr txBox="1"/>
      </xdr:nvSpPr>
      <xdr:spPr>
        <a:xfrm>
          <a:off x="22212300" y="1271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52360</xdr:rowOff>
    </xdr:from>
    <xdr:to>
      <xdr:col>112</xdr:col>
      <xdr:colOff>38100</xdr:colOff>
      <xdr:row>75</xdr:row>
      <xdr:rowOff>153960</xdr:rowOff>
    </xdr:to>
    <xdr:sp macro="" textlink="">
      <xdr:nvSpPr>
        <xdr:cNvPr id="871" name="楕円 870"/>
        <xdr:cNvSpPr/>
      </xdr:nvSpPr>
      <xdr:spPr>
        <a:xfrm>
          <a:off x="21272500" y="129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170487</xdr:rowOff>
    </xdr:from>
    <xdr:ext cx="599010" cy="259045"/>
    <xdr:sp macro="" textlink="">
      <xdr:nvSpPr>
        <xdr:cNvPr id="872" name="テキスト ボックス 871"/>
        <xdr:cNvSpPr txBox="1"/>
      </xdr:nvSpPr>
      <xdr:spPr>
        <a:xfrm>
          <a:off x="21023795" y="1268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31526</xdr:rowOff>
    </xdr:from>
    <xdr:to>
      <xdr:col>107</xdr:col>
      <xdr:colOff>101600</xdr:colOff>
      <xdr:row>75</xdr:row>
      <xdr:rowOff>133126</xdr:rowOff>
    </xdr:to>
    <xdr:sp macro="" textlink="">
      <xdr:nvSpPr>
        <xdr:cNvPr id="873" name="楕円 872"/>
        <xdr:cNvSpPr/>
      </xdr:nvSpPr>
      <xdr:spPr>
        <a:xfrm>
          <a:off x="20383500" y="128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149653</xdr:rowOff>
    </xdr:from>
    <xdr:ext cx="599010" cy="259045"/>
    <xdr:sp macro="" textlink="">
      <xdr:nvSpPr>
        <xdr:cNvPr id="874" name="テキスト ボックス 873"/>
        <xdr:cNvSpPr txBox="1"/>
      </xdr:nvSpPr>
      <xdr:spPr>
        <a:xfrm>
          <a:off x="20134795" y="126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86097</xdr:rowOff>
    </xdr:from>
    <xdr:to>
      <xdr:col>102</xdr:col>
      <xdr:colOff>165100</xdr:colOff>
      <xdr:row>76</xdr:row>
      <xdr:rowOff>16247</xdr:rowOff>
    </xdr:to>
    <xdr:sp macro="" textlink="">
      <xdr:nvSpPr>
        <xdr:cNvPr id="875" name="楕円 874"/>
        <xdr:cNvSpPr/>
      </xdr:nvSpPr>
      <xdr:spPr>
        <a:xfrm>
          <a:off x="19494500" y="129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32774</xdr:rowOff>
    </xdr:from>
    <xdr:ext cx="599010" cy="259045"/>
    <xdr:sp macro="" textlink="">
      <xdr:nvSpPr>
        <xdr:cNvPr id="876" name="テキスト ボックス 875"/>
        <xdr:cNvSpPr txBox="1"/>
      </xdr:nvSpPr>
      <xdr:spPr>
        <a:xfrm>
          <a:off x="19245795" y="1272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106032</xdr:rowOff>
    </xdr:from>
    <xdr:to>
      <xdr:col>98</xdr:col>
      <xdr:colOff>38100</xdr:colOff>
      <xdr:row>76</xdr:row>
      <xdr:rowOff>36181</xdr:rowOff>
    </xdr:to>
    <xdr:sp macro="" textlink="">
      <xdr:nvSpPr>
        <xdr:cNvPr id="877" name="楕円 876"/>
        <xdr:cNvSpPr/>
      </xdr:nvSpPr>
      <xdr:spPr>
        <a:xfrm>
          <a:off x="18605500" y="12964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27308</xdr:rowOff>
    </xdr:from>
    <xdr:ext cx="599010" cy="259045"/>
    <xdr:sp macro="" textlink="">
      <xdr:nvSpPr>
        <xdr:cNvPr id="878" name="テキスト ボックス 877"/>
        <xdr:cNvSpPr txBox="1"/>
      </xdr:nvSpPr>
      <xdr:spPr>
        <a:xfrm>
          <a:off x="18356795" y="1305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・類似団体と比較して、ほとんどの数値で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・前年に比べ減少はしているが、公営住宅の立替やデジタル防災行政無線更新業務などにより普通建設事業（更新整備）が高い状況である。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・過去の大規模事業による地方債の償還開始により、公債費が増加している。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・今後、大幅な経費の削減を目指すためには、施設の統廃合や実施事業の見直しなど抜本的な改革が必要となってくる。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
1,684
101.83
4,183,393
3,874,748
254,878
1,857,870
3,944,616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93332</xdr:rowOff>
    </xdr:from>
    <xdr:to>
      <xdr:col>24</xdr:col>
      <xdr:colOff>63500</xdr:colOff>
      <xdr:row>35</xdr:row>
      <xdr:rowOff>150578</xdr:rowOff>
    </xdr:to>
    <xdr:cxnSp macro="">
      <xdr:nvCxnSpPr>
        <xdr:cNvPr id="60" name="直線コネクタ 59"/>
        <xdr:cNvCxnSpPr/>
      </xdr:nvCxnSpPr>
      <xdr:spPr>
        <a:xfrm flipV="1">
          <a:off x="3797300" y="5922632"/>
          <a:ext cx="838200" cy="2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150578</xdr:rowOff>
    </xdr:from>
    <xdr:to>
      <xdr:col>19</xdr:col>
      <xdr:colOff>177800</xdr:colOff>
      <xdr:row>35</xdr:row>
      <xdr:rowOff>159912</xdr:rowOff>
    </xdr:to>
    <xdr:cxnSp macro="">
      <xdr:nvCxnSpPr>
        <xdr:cNvPr id="63" name="直線コネクタ 62"/>
        <xdr:cNvCxnSpPr/>
      </xdr:nvCxnSpPr>
      <xdr:spPr>
        <a:xfrm flipV="1">
          <a:off x="2908300" y="615132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159912</xdr:rowOff>
    </xdr:from>
    <xdr:to>
      <xdr:col>15</xdr:col>
      <xdr:colOff>50800</xdr:colOff>
      <xdr:row>36</xdr:row>
      <xdr:rowOff>30943</xdr:rowOff>
    </xdr:to>
    <xdr:cxnSp macro="">
      <xdr:nvCxnSpPr>
        <xdr:cNvPr id="66" name="直線コネクタ 65"/>
        <xdr:cNvCxnSpPr/>
      </xdr:nvCxnSpPr>
      <xdr:spPr>
        <a:xfrm flipV="1">
          <a:off x="2019300" y="616066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30943</xdr:rowOff>
    </xdr:from>
    <xdr:to>
      <xdr:col>10</xdr:col>
      <xdr:colOff>114300</xdr:colOff>
      <xdr:row>36</xdr:row>
      <xdr:rowOff>39935</xdr:rowOff>
    </xdr:to>
    <xdr:cxnSp macro="">
      <xdr:nvCxnSpPr>
        <xdr:cNvPr id="69" name="直線コネクタ 68"/>
        <xdr:cNvCxnSpPr/>
      </xdr:nvCxnSpPr>
      <xdr:spPr>
        <a:xfrm flipV="1">
          <a:off x="1130300" y="620314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42532</xdr:rowOff>
    </xdr:from>
    <xdr:to>
      <xdr:col>24</xdr:col>
      <xdr:colOff>114300</xdr:colOff>
      <xdr:row>34</xdr:row>
      <xdr:rowOff>144132</xdr:rowOff>
    </xdr:to>
    <xdr:sp macro="" textlink="">
      <xdr:nvSpPr>
        <xdr:cNvPr id="79" name="楕円 78"/>
        <xdr:cNvSpPr/>
      </xdr:nvSpPr>
      <xdr:spPr>
        <a:xfrm>
          <a:off x="4584700" y="58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65409</xdr:rowOff>
    </xdr:from>
    <xdr:ext cx="534377" cy="259045"/>
    <xdr:sp macro="" textlink="">
      <xdr:nvSpPr>
        <xdr:cNvPr id="80" name="議会費該当値テキスト"/>
        <xdr:cNvSpPr txBox="1"/>
      </xdr:nvSpPr>
      <xdr:spPr>
        <a:xfrm>
          <a:off x="4686300" y="5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99778</xdr:rowOff>
    </xdr:from>
    <xdr:to>
      <xdr:col>20</xdr:col>
      <xdr:colOff>38100</xdr:colOff>
      <xdr:row>36</xdr:row>
      <xdr:rowOff>29928</xdr:rowOff>
    </xdr:to>
    <xdr:sp macro="" textlink="">
      <xdr:nvSpPr>
        <xdr:cNvPr id="81" name="楕円 80"/>
        <xdr:cNvSpPr/>
      </xdr:nvSpPr>
      <xdr:spPr>
        <a:xfrm>
          <a:off x="3746500" y="61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46455</xdr:rowOff>
    </xdr:from>
    <xdr:ext cx="534377" cy="259045"/>
    <xdr:sp macro="" textlink="">
      <xdr:nvSpPr>
        <xdr:cNvPr id="82" name="テキスト ボックス 81"/>
        <xdr:cNvSpPr txBox="1"/>
      </xdr:nvSpPr>
      <xdr:spPr>
        <a:xfrm>
          <a:off x="3530111" y="58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109112</xdr:rowOff>
    </xdr:from>
    <xdr:to>
      <xdr:col>15</xdr:col>
      <xdr:colOff>101600</xdr:colOff>
      <xdr:row>36</xdr:row>
      <xdr:rowOff>39262</xdr:rowOff>
    </xdr:to>
    <xdr:sp macro="" textlink="">
      <xdr:nvSpPr>
        <xdr:cNvPr id="83" name="楕円 82"/>
        <xdr:cNvSpPr/>
      </xdr:nvSpPr>
      <xdr:spPr>
        <a:xfrm>
          <a:off x="2857500" y="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55789</xdr:rowOff>
    </xdr:from>
    <xdr:ext cx="534377" cy="259045"/>
    <xdr:sp macro="" textlink="">
      <xdr:nvSpPr>
        <xdr:cNvPr id="84" name="テキスト ボックス 83"/>
        <xdr:cNvSpPr txBox="1"/>
      </xdr:nvSpPr>
      <xdr:spPr>
        <a:xfrm>
          <a:off x="2641111" y="5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151593</xdr:rowOff>
    </xdr:from>
    <xdr:to>
      <xdr:col>10</xdr:col>
      <xdr:colOff>165100</xdr:colOff>
      <xdr:row>36</xdr:row>
      <xdr:rowOff>81743</xdr:rowOff>
    </xdr:to>
    <xdr:sp macro="" textlink="">
      <xdr:nvSpPr>
        <xdr:cNvPr id="85" name="楕円 84"/>
        <xdr:cNvSpPr/>
      </xdr:nvSpPr>
      <xdr:spPr>
        <a:xfrm>
          <a:off x="1968500" y="61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98270</xdr:rowOff>
    </xdr:from>
    <xdr:ext cx="534377" cy="259045"/>
    <xdr:sp macro="" textlink="">
      <xdr:nvSpPr>
        <xdr:cNvPr id="86" name="テキスト ボックス 85"/>
        <xdr:cNvSpPr txBox="1"/>
      </xdr:nvSpPr>
      <xdr:spPr>
        <a:xfrm>
          <a:off x="1752111"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160585</xdr:rowOff>
    </xdr:from>
    <xdr:to>
      <xdr:col>6</xdr:col>
      <xdr:colOff>38100</xdr:colOff>
      <xdr:row>36</xdr:row>
      <xdr:rowOff>90735</xdr:rowOff>
    </xdr:to>
    <xdr:sp macro="" textlink="">
      <xdr:nvSpPr>
        <xdr:cNvPr id="87" name="楕円 86"/>
        <xdr:cNvSpPr/>
      </xdr:nvSpPr>
      <xdr:spPr>
        <a:xfrm>
          <a:off x="1079500" y="61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107262</xdr:rowOff>
    </xdr:from>
    <xdr:ext cx="534377" cy="259045"/>
    <xdr:sp macro="" textlink="">
      <xdr:nvSpPr>
        <xdr:cNvPr id="88" name="テキスト ボックス 87"/>
        <xdr:cNvSpPr txBox="1"/>
      </xdr:nvSpPr>
      <xdr:spPr>
        <a:xfrm>
          <a:off x="863111" y="5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49543</xdr:rowOff>
    </xdr:from>
    <xdr:to>
      <xdr:col>24</xdr:col>
      <xdr:colOff>63500</xdr:colOff>
      <xdr:row>58</xdr:row>
      <xdr:rowOff>51805</xdr:rowOff>
    </xdr:to>
    <xdr:cxnSp macro="">
      <xdr:nvCxnSpPr>
        <xdr:cNvPr id="115" name="直線コネクタ 114"/>
        <xdr:cNvCxnSpPr/>
      </xdr:nvCxnSpPr>
      <xdr:spPr>
        <a:xfrm flipV="1">
          <a:off x="3797300" y="9993643"/>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144349</xdr:rowOff>
    </xdr:from>
    <xdr:to>
      <xdr:col>19</xdr:col>
      <xdr:colOff>177800</xdr:colOff>
      <xdr:row>58</xdr:row>
      <xdr:rowOff>51805</xdr:rowOff>
    </xdr:to>
    <xdr:cxnSp macro="">
      <xdr:nvCxnSpPr>
        <xdr:cNvPr id="118" name="直線コネクタ 117"/>
        <xdr:cNvCxnSpPr/>
      </xdr:nvCxnSpPr>
      <xdr:spPr>
        <a:xfrm>
          <a:off x="2908300" y="9916999"/>
          <a:ext cx="889000" cy="7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144349</xdr:rowOff>
    </xdr:from>
    <xdr:to>
      <xdr:col>15</xdr:col>
      <xdr:colOff>50800</xdr:colOff>
      <xdr:row>58</xdr:row>
      <xdr:rowOff>35296</xdr:rowOff>
    </xdr:to>
    <xdr:cxnSp macro="">
      <xdr:nvCxnSpPr>
        <xdr:cNvPr id="121" name="直線コネクタ 120"/>
        <xdr:cNvCxnSpPr/>
      </xdr:nvCxnSpPr>
      <xdr:spPr>
        <a:xfrm flipV="1">
          <a:off x="2019300" y="9916999"/>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35296</xdr:rowOff>
    </xdr:from>
    <xdr:to>
      <xdr:col>10</xdr:col>
      <xdr:colOff>114300</xdr:colOff>
      <xdr:row>58</xdr:row>
      <xdr:rowOff>49244</xdr:rowOff>
    </xdr:to>
    <xdr:cxnSp macro="">
      <xdr:nvCxnSpPr>
        <xdr:cNvPr id="124" name="直線コネクタ 123"/>
        <xdr:cNvCxnSpPr/>
      </xdr:nvCxnSpPr>
      <xdr:spPr>
        <a:xfrm flipV="1">
          <a:off x="1130300" y="9979396"/>
          <a:ext cx="8890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170193</xdr:rowOff>
    </xdr:from>
    <xdr:to>
      <xdr:col>24</xdr:col>
      <xdr:colOff>114300</xdr:colOff>
      <xdr:row>58</xdr:row>
      <xdr:rowOff>100343</xdr:rowOff>
    </xdr:to>
    <xdr:sp macro="" textlink="">
      <xdr:nvSpPr>
        <xdr:cNvPr id="134" name="楕円 133"/>
        <xdr:cNvSpPr/>
      </xdr:nvSpPr>
      <xdr:spPr>
        <a:xfrm>
          <a:off x="4584700" y="9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129570</xdr:rowOff>
    </xdr:from>
    <xdr:ext cx="599010" cy="259045"/>
    <xdr:sp macro="" textlink="">
      <xdr:nvSpPr>
        <xdr:cNvPr id="135" name="総務費該当値テキスト"/>
        <xdr:cNvSpPr txBox="1"/>
      </xdr:nvSpPr>
      <xdr:spPr>
        <a:xfrm>
          <a:off x="4686300" y="973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1005</xdr:rowOff>
    </xdr:from>
    <xdr:to>
      <xdr:col>20</xdr:col>
      <xdr:colOff>38100</xdr:colOff>
      <xdr:row>58</xdr:row>
      <xdr:rowOff>102605</xdr:rowOff>
    </xdr:to>
    <xdr:sp macro="" textlink="">
      <xdr:nvSpPr>
        <xdr:cNvPr id="136" name="楕円 135"/>
        <xdr:cNvSpPr/>
      </xdr:nvSpPr>
      <xdr:spPr>
        <a:xfrm>
          <a:off x="3746500" y="99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93732</xdr:rowOff>
    </xdr:from>
    <xdr:ext cx="599010" cy="259045"/>
    <xdr:sp macro="" textlink="">
      <xdr:nvSpPr>
        <xdr:cNvPr id="137" name="テキスト ボックス 136"/>
        <xdr:cNvSpPr txBox="1"/>
      </xdr:nvSpPr>
      <xdr:spPr>
        <a:xfrm>
          <a:off x="3497795" y="100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93549</xdr:rowOff>
    </xdr:from>
    <xdr:to>
      <xdr:col>15</xdr:col>
      <xdr:colOff>101600</xdr:colOff>
      <xdr:row>58</xdr:row>
      <xdr:rowOff>23699</xdr:rowOff>
    </xdr:to>
    <xdr:sp macro="" textlink="">
      <xdr:nvSpPr>
        <xdr:cNvPr id="138" name="楕円 137"/>
        <xdr:cNvSpPr/>
      </xdr:nvSpPr>
      <xdr:spPr>
        <a:xfrm>
          <a:off x="2857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40226</xdr:rowOff>
    </xdr:from>
    <xdr:ext cx="599010" cy="259045"/>
    <xdr:sp macro="" textlink="">
      <xdr:nvSpPr>
        <xdr:cNvPr id="139" name="テキスト ボックス 138"/>
        <xdr:cNvSpPr txBox="1"/>
      </xdr:nvSpPr>
      <xdr:spPr>
        <a:xfrm>
          <a:off x="2608795" y="964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155946</xdr:rowOff>
    </xdr:from>
    <xdr:to>
      <xdr:col>10</xdr:col>
      <xdr:colOff>165100</xdr:colOff>
      <xdr:row>58</xdr:row>
      <xdr:rowOff>86096</xdr:rowOff>
    </xdr:to>
    <xdr:sp macro="" textlink="">
      <xdr:nvSpPr>
        <xdr:cNvPr id="140" name="楕円 139"/>
        <xdr:cNvSpPr/>
      </xdr:nvSpPr>
      <xdr:spPr>
        <a:xfrm>
          <a:off x="1968500" y="99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102623</xdr:rowOff>
    </xdr:from>
    <xdr:ext cx="599010" cy="259045"/>
    <xdr:sp macro="" textlink="">
      <xdr:nvSpPr>
        <xdr:cNvPr id="141" name="テキスト ボックス 140"/>
        <xdr:cNvSpPr txBox="1"/>
      </xdr:nvSpPr>
      <xdr:spPr>
        <a:xfrm>
          <a:off x="1719795" y="970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169894</xdr:rowOff>
    </xdr:from>
    <xdr:to>
      <xdr:col>6</xdr:col>
      <xdr:colOff>38100</xdr:colOff>
      <xdr:row>58</xdr:row>
      <xdr:rowOff>100044</xdr:rowOff>
    </xdr:to>
    <xdr:sp macro="" textlink="">
      <xdr:nvSpPr>
        <xdr:cNvPr id="142" name="楕円 141"/>
        <xdr:cNvSpPr/>
      </xdr:nvSpPr>
      <xdr:spPr>
        <a:xfrm>
          <a:off x="1079500" y="99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116571</xdr:rowOff>
    </xdr:from>
    <xdr:ext cx="599010" cy="259045"/>
    <xdr:sp macro="" textlink="">
      <xdr:nvSpPr>
        <xdr:cNvPr id="143" name="テキスト ボックス 142"/>
        <xdr:cNvSpPr txBox="1"/>
      </xdr:nvSpPr>
      <xdr:spPr>
        <a:xfrm>
          <a:off x="830795" y="971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65106</xdr:rowOff>
    </xdr:from>
    <xdr:to>
      <xdr:col>24</xdr:col>
      <xdr:colOff>63500</xdr:colOff>
      <xdr:row>77</xdr:row>
      <xdr:rowOff>165942</xdr:rowOff>
    </xdr:to>
    <xdr:cxnSp macro="">
      <xdr:nvCxnSpPr>
        <xdr:cNvPr id="173" name="直線コネクタ 172"/>
        <xdr:cNvCxnSpPr/>
      </xdr:nvCxnSpPr>
      <xdr:spPr>
        <a:xfrm>
          <a:off x="3797300" y="13266756"/>
          <a:ext cx="838200" cy="10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65106</xdr:rowOff>
    </xdr:from>
    <xdr:to>
      <xdr:col>19</xdr:col>
      <xdr:colOff>177800</xdr:colOff>
      <xdr:row>78</xdr:row>
      <xdr:rowOff>43793</xdr:rowOff>
    </xdr:to>
    <xdr:cxnSp macro="">
      <xdr:nvCxnSpPr>
        <xdr:cNvPr id="176" name="直線コネクタ 175"/>
        <xdr:cNvCxnSpPr/>
      </xdr:nvCxnSpPr>
      <xdr:spPr>
        <a:xfrm flipV="1">
          <a:off x="2908300" y="13266756"/>
          <a:ext cx="889000" cy="1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43793</xdr:rowOff>
    </xdr:from>
    <xdr:to>
      <xdr:col>15</xdr:col>
      <xdr:colOff>50800</xdr:colOff>
      <xdr:row>78</xdr:row>
      <xdr:rowOff>54268</xdr:rowOff>
    </xdr:to>
    <xdr:cxnSp macro="">
      <xdr:nvCxnSpPr>
        <xdr:cNvPr id="179" name="直線コネクタ 178"/>
        <xdr:cNvCxnSpPr/>
      </xdr:nvCxnSpPr>
      <xdr:spPr>
        <a:xfrm flipV="1">
          <a:off x="2019300" y="1341689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159931</xdr:rowOff>
    </xdr:from>
    <xdr:to>
      <xdr:col>10</xdr:col>
      <xdr:colOff>114300</xdr:colOff>
      <xdr:row>78</xdr:row>
      <xdr:rowOff>54268</xdr:rowOff>
    </xdr:to>
    <xdr:cxnSp macro="">
      <xdr:nvCxnSpPr>
        <xdr:cNvPr id="182" name="直線コネクタ 181"/>
        <xdr:cNvCxnSpPr/>
      </xdr:nvCxnSpPr>
      <xdr:spPr>
        <a:xfrm>
          <a:off x="1130300" y="13190131"/>
          <a:ext cx="889000" cy="2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115142</xdr:rowOff>
    </xdr:from>
    <xdr:to>
      <xdr:col>24</xdr:col>
      <xdr:colOff>114300</xdr:colOff>
      <xdr:row>78</xdr:row>
      <xdr:rowOff>45292</xdr:rowOff>
    </xdr:to>
    <xdr:sp macro="" textlink="">
      <xdr:nvSpPr>
        <xdr:cNvPr id="192" name="楕円 191"/>
        <xdr:cNvSpPr/>
      </xdr:nvSpPr>
      <xdr:spPr>
        <a:xfrm>
          <a:off x="4584700" y="133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138019</xdr:rowOff>
    </xdr:from>
    <xdr:ext cx="599010" cy="259045"/>
    <xdr:sp macro="" textlink="">
      <xdr:nvSpPr>
        <xdr:cNvPr id="193" name="民生費該当値テキスト"/>
        <xdr:cNvSpPr txBox="1"/>
      </xdr:nvSpPr>
      <xdr:spPr>
        <a:xfrm>
          <a:off x="4686300" y="131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14306</xdr:rowOff>
    </xdr:from>
    <xdr:to>
      <xdr:col>20</xdr:col>
      <xdr:colOff>38100</xdr:colOff>
      <xdr:row>77</xdr:row>
      <xdr:rowOff>115906</xdr:rowOff>
    </xdr:to>
    <xdr:sp macro="" textlink="">
      <xdr:nvSpPr>
        <xdr:cNvPr id="194" name="楕円 193"/>
        <xdr:cNvSpPr/>
      </xdr:nvSpPr>
      <xdr:spPr>
        <a:xfrm>
          <a:off x="3746500" y="132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132433</xdr:rowOff>
    </xdr:from>
    <xdr:ext cx="599010" cy="259045"/>
    <xdr:sp macro="" textlink="">
      <xdr:nvSpPr>
        <xdr:cNvPr id="195" name="テキスト ボックス 194"/>
        <xdr:cNvSpPr txBox="1"/>
      </xdr:nvSpPr>
      <xdr:spPr>
        <a:xfrm>
          <a:off x="3497795" y="1299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164443</xdr:rowOff>
    </xdr:from>
    <xdr:to>
      <xdr:col>15</xdr:col>
      <xdr:colOff>101600</xdr:colOff>
      <xdr:row>78</xdr:row>
      <xdr:rowOff>94593</xdr:rowOff>
    </xdr:to>
    <xdr:sp macro="" textlink="">
      <xdr:nvSpPr>
        <xdr:cNvPr id="196" name="楕円 195"/>
        <xdr:cNvSpPr/>
      </xdr:nvSpPr>
      <xdr:spPr>
        <a:xfrm>
          <a:off x="2857500" y="13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111120</xdr:rowOff>
    </xdr:from>
    <xdr:ext cx="599010" cy="259045"/>
    <xdr:sp macro="" textlink="">
      <xdr:nvSpPr>
        <xdr:cNvPr id="197" name="テキスト ボックス 196"/>
        <xdr:cNvSpPr txBox="1"/>
      </xdr:nvSpPr>
      <xdr:spPr>
        <a:xfrm>
          <a:off x="2608795" y="1314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3468</xdr:rowOff>
    </xdr:from>
    <xdr:to>
      <xdr:col>10</xdr:col>
      <xdr:colOff>165100</xdr:colOff>
      <xdr:row>78</xdr:row>
      <xdr:rowOff>105068</xdr:rowOff>
    </xdr:to>
    <xdr:sp macro="" textlink="">
      <xdr:nvSpPr>
        <xdr:cNvPr id="198" name="楕円 197"/>
        <xdr:cNvSpPr/>
      </xdr:nvSpPr>
      <xdr:spPr>
        <a:xfrm>
          <a:off x="1968500" y="133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121595</xdr:rowOff>
    </xdr:from>
    <xdr:ext cx="599010" cy="259045"/>
    <xdr:sp macro="" textlink="">
      <xdr:nvSpPr>
        <xdr:cNvPr id="199" name="テキスト ボックス 198"/>
        <xdr:cNvSpPr txBox="1"/>
      </xdr:nvSpPr>
      <xdr:spPr>
        <a:xfrm>
          <a:off x="1719795" y="131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109131</xdr:rowOff>
    </xdr:from>
    <xdr:to>
      <xdr:col>6</xdr:col>
      <xdr:colOff>38100</xdr:colOff>
      <xdr:row>77</xdr:row>
      <xdr:rowOff>39281</xdr:rowOff>
    </xdr:to>
    <xdr:sp macro="" textlink="">
      <xdr:nvSpPr>
        <xdr:cNvPr id="200" name="楕円 199"/>
        <xdr:cNvSpPr/>
      </xdr:nvSpPr>
      <xdr:spPr>
        <a:xfrm>
          <a:off x="1079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55808</xdr:rowOff>
    </xdr:from>
    <xdr:ext cx="599010" cy="259045"/>
    <xdr:sp macro="" textlink="">
      <xdr:nvSpPr>
        <xdr:cNvPr id="201" name="テキスト ボックス 200"/>
        <xdr:cNvSpPr txBox="1"/>
      </xdr:nvSpPr>
      <xdr:spPr>
        <a:xfrm>
          <a:off x="830795" y="1291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153108</xdr:rowOff>
    </xdr:from>
    <xdr:to>
      <xdr:col>24</xdr:col>
      <xdr:colOff>63500</xdr:colOff>
      <xdr:row>97</xdr:row>
      <xdr:rowOff>109424</xdr:rowOff>
    </xdr:to>
    <xdr:cxnSp macro="">
      <xdr:nvCxnSpPr>
        <xdr:cNvPr id="232" name="直線コネクタ 231"/>
        <xdr:cNvCxnSpPr/>
      </xdr:nvCxnSpPr>
      <xdr:spPr>
        <a:xfrm flipV="1">
          <a:off x="3797300" y="16612308"/>
          <a:ext cx="838200" cy="1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20135</xdr:rowOff>
    </xdr:from>
    <xdr:to>
      <xdr:col>19</xdr:col>
      <xdr:colOff>177800</xdr:colOff>
      <xdr:row>97</xdr:row>
      <xdr:rowOff>109424</xdr:rowOff>
    </xdr:to>
    <xdr:cxnSp macro="">
      <xdr:nvCxnSpPr>
        <xdr:cNvPr id="235" name="直線コネクタ 234"/>
        <xdr:cNvCxnSpPr/>
      </xdr:nvCxnSpPr>
      <xdr:spPr>
        <a:xfrm>
          <a:off x="2908300" y="16650785"/>
          <a:ext cx="889000" cy="8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20135</xdr:rowOff>
    </xdr:from>
    <xdr:to>
      <xdr:col>15</xdr:col>
      <xdr:colOff>50800</xdr:colOff>
      <xdr:row>97</xdr:row>
      <xdr:rowOff>71966</xdr:rowOff>
    </xdr:to>
    <xdr:cxnSp macro="">
      <xdr:nvCxnSpPr>
        <xdr:cNvPr id="238" name="直線コネクタ 237"/>
        <xdr:cNvCxnSpPr/>
      </xdr:nvCxnSpPr>
      <xdr:spPr>
        <a:xfrm flipV="1">
          <a:off x="2019300" y="16650785"/>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71966</xdr:rowOff>
    </xdr:from>
    <xdr:to>
      <xdr:col>10</xdr:col>
      <xdr:colOff>114300</xdr:colOff>
      <xdr:row>97</xdr:row>
      <xdr:rowOff>106276</xdr:rowOff>
    </xdr:to>
    <xdr:cxnSp macro="">
      <xdr:nvCxnSpPr>
        <xdr:cNvPr id="241" name="直線コネクタ 240"/>
        <xdr:cNvCxnSpPr/>
      </xdr:nvCxnSpPr>
      <xdr:spPr>
        <a:xfrm flipV="1">
          <a:off x="1130300" y="16702616"/>
          <a:ext cx="889000" cy="3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102308</xdr:rowOff>
    </xdr:from>
    <xdr:to>
      <xdr:col>24</xdr:col>
      <xdr:colOff>114300</xdr:colOff>
      <xdr:row>97</xdr:row>
      <xdr:rowOff>32458</xdr:rowOff>
    </xdr:to>
    <xdr:sp macro="" textlink="">
      <xdr:nvSpPr>
        <xdr:cNvPr id="251" name="楕円 250"/>
        <xdr:cNvSpPr/>
      </xdr:nvSpPr>
      <xdr:spPr>
        <a:xfrm>
          <a:off x="4584700" y="165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125185</xdr:rowOff>
    </xdr:from>
    <xdr:ext cx="599010" cy="259045"/>
    <xdr:sp macro="" textlink="">
      <xdr:nvSpPr>
        <xdr:cNvPr id="252" name="衛生費該当値テキスト"/>
        <xdr:cNvSpPr txBox="1"/>
      </xdr:nvSpPr>
      <xdr:spPr>
        <a:xfrm>
          <a:off x="4686300" y="164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58624</xdr:rowOff>
    </xdr:from>
    <xdr:to>
      <xdr:col>20</xdr:col>
      <xdr:colOff>38100</xdr:colOff>
      <xdr:row>97</xdr:row>
      <xdr:rowOff>160224</xdr:rowOff>
    </xdr:to>
    <xdr:sp macro="" textlink="">
      <xdr:nvSpPr>
        <xdr:cNvPr id="253" name="楕円 252"/>
        <xdr:cNvSpPr/>
      </xdr:nvSpPr>
      <xdr:spPr>
        <a:xfrm>
          <a:off x="3746500" y="166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151351</xdr:rowOff>
    </xdr:from>
    <xdr:ext cx="599010" cy="259045"/>
    <xdr:sp macro="" textlink="">
      <xdr:nvSpPr>
        <xdr:cNvPr id="254" name="テキスト ボックス 253"/>
        <xdr:cNvSpPr txBox="1"/>
      </xdr:nvSpPr>
      <xdr:spPr>
        <a:xfrm>
          <a:off x="3497795" y="167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140785</xdr:rowOff>
    </xdr:from>
    <xdr:to>
      <xdr:col>15</xdr:col>
      <xdr:colOff>101600</xdr:colOff>
      <xdr:row>97</xdr:row>
      <xdr:rowOff>70935</xdr:rowOff>
    </xdr:to>
    <xdr:sp macro="" textlink="">
      <xdr:nvSpPr>
        <xdr:cNvPr id="255" name="楕円 254"/>
        <xdr:cNvSpPr/>
      </xdr:nvSpPr>
      <xdr:spPr>
        <a:xfrm>
          <a:off x="2857500" y="165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87462</xdr:rowOff>
    </xdr:from>
    <xdr:ext cx="599010" cy="259045"/>
    <xdr:sp macro="" textlink="">
      <xdr:nvSpPr>
        <xdr:cNvPr id="256" name="テキスト ボックス 255"/>
        <xdr:cNvSpPr txBox="1"/>
      </xdr:nvSpPr>
      <xdr:spPr>
        <a:xfrm>
          <a:off x="2608795" y="1637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21166</xdr:rowOff>
    </xdr:from>
    <xdr:to>
      <xdr:col>10</xdr:col>
      <xdr:colOff>165100</xdr:colOff>
      <xdr:row>97</xdr:row>
      <xdr:rowOff>122766</xdr:rowOff>
    </xdr:to>
    <xdr:sp macro="" textlink="">
      <xdr:nvSpPr>
        <xdr:cNvPr id="257" name="楕円 256"/>
        <xdr:cNvSpPr/>
      </xdr:nvSpPr>
      <xdr:spPr>
        <a:xfrm>
          <a:off x="1968500" y="1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139293</xdr:rowOff>
    </xdr:from>
    <xdr:ext cx="599010" cy="259045"/>
    <xdr:sp macro="" textlink="">
      <xdr:nvSpPr>
        <xdr:cNvPr id="258" name="テキスト ボックス 257"/>
        <xdr:cNvSpPr txBox="1"/>
      </xdr:nvSpPr>
      <xdr:spPr>
        <a:xfrm>
          <a:off x="1719795" y="164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55476</xdr:rowOff>
    </xdr:from>
    <xdr:to>
      <xdr:col>6</xdr:col>
      <xdr:colOff>38100</xdr:colOff>
      <xdr:row>97</xdr:row>
      <xdr:rowOff>157076</xdr:rowOff>
    </xdr:to>
    <xdr:sp macro="" textlink="">
      <xdr:nvSpPr>
        <xdr:cNvPr id="259" name="楕円 258"/>
        <xdr:cNvSpPr/>
      </xdr:nvSpPr>
      <xdr:spPr>
        <a:xfrm>
          <a:off x="1079500" y="166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148203</xdr:rowOff>
    </xdr:from>
    <xdr:ext cx="599010" cy="259045"/>
    <xdr:sp macro="" textlink="">
      <xdr:nvSpPr>
        <xdr:cNvPr id="260" name="テキスト ボックス 259"/>
        <xdr:cNvSpPr txBox="1"/>
      </xdr:nvSpPr>
      <xdr:spPr>
        <a:xfrm>
          <a:off x="830795" y="167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126925</xdr:rowOff>
    </xdr:from>
    <xdr:to>
      <xdr:col>55</xdr:col>
      <xdr:colOff>0</xdr:colOff>
      <xdr:row>57</xdr:row>
      <xdr:rowOff>142990</xdr:rowOff>
    </xdr:to>
    <xdr:cxnSp macro="">
      <xdr:nvCxnSpPr>
        <xdr:cNvPr id="346" name="直線コネクタ 345"/>
        <xdr:cNvCxnSpPr/>
      </xdr:nvCxnSpPr>
      <xdr:spPr>
        <a:xfrm flipV="1">
          <a:off x="9639300" y="9899575"/>
          <a:ext cx="8382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66421</xdr:rowOff>
    </xdr:from>
    <xdr:to>
      <xdr:col>50</xdr:col>
      <xdr:colOff>114300</xdr:colOff>
      <xdr:row>57</xdr:row>
      <xdr:rowOff>142990</xdr:rowOff>
    </xdr:to>
    <xdr:cxnSp macro="">
      <xdr:nvCxnSpPr>
        <xdr:cNvPr id="349" name="直線コネクタ 348"/>
        <xdr:cNvCxnSpPr/>
      </xdr:nvCxnSpPr>
      <xdr:spPr>
        <a:xfrm>
          <a:off x="8750300" y="9839071"/>
          <a:ext cx="889000" cy="7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7603</xdr:rowOff>
    </xdr:from>
    <xdr:to>
      <xdr:col>45</xdr:col>
      <xdr:colOff>177800</xdr:colOff>
      <xdr:row>57</xdr:row>
      <xdr:rowOff>66421</xdr:rowOff>
    </xdr:to>
    <xdr:cxnSp macro="">
      <xdr:nvCxnSpPr>
        <xdr:cNvPr id="352" name="直線コネクタ 351"/>
        <xdr:cNvCxnSpPr/>
      </xdr:nvCxnSpPr>
      <xdr:spPr>
        <a:xfrm>
          <a:off x="7861300" y="9780253"/>
          <a:ext cx="889000" cy="5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144125</xdr:rowOff>
    </xdr:from>
    <xdr:to>
      <xdr:col>41</xdr:col>
      <xdr:colOff>50800</xdr:colOff>
      <xdr:row>57</xdr:row>
      <xdr:rowOff>7603</xdr:rowOff>
    </xdr:to>
    <xdr:cxnSp macro="">
      <xdr:nvCxnSpPr>
        <xdr:cNvPr id="355" name="直線コネクタ 354"/>
        <xdr:cNvCxnSpPr/>
      </xdr:nvCxnSpPr>
      <xdr:spPr>
        <a:xfrm>
          <a:off x="6972300" y="9745325"/>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76125</xdr:rowOff>
    </xdr:from>
    <xdr:to>
      <xdr:col>55</xdr:col>
      <xdr:colOff>50800</xdr:colOff>
      <xdr:row>58</xdr:row>
      <xdr:rowOff>6275</xdr:rowOff>
    </xdr:to>
    <xdr:sp macro="" textlink="">
      <xdr:nvSpPr>
        <xdr:cNvPr id="365" name="楕円 364"/>
        <xdr:cNvSpPr/>
      </xdr:nvSpPr>
      <xdr:spPr>
        <a:xfrm>
          <a:off x="10426700" y="98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99002</xdr:rowOff>
    </xdr:from>
    <xdr:ext cx="599010" cy="259045"/>
    <xdr:sp macro="" textlink="">
      <xdr:nvSpPr>
        <xdr:cNvPr id="366" name="農林水産業費該当値テキスト"/>
        <xdr:cNvSpPr txBox="1"/>
      </xdr:nvSpPr>
      <xdr:spPr>
        <a:xfrm>
          <a:off x="10528300" y="970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92190</xdr:rowOff>
    </xdr:from>
    <xdr:to>
      <xdr:col>50</xdr:col>
      <xdr:colOff>165100</xdr:colOff>
      <xdr:row>58</xdr:row>
      <xdr:rowOff>22340</xdr:rowOff>
    </xdr:to>
    <xdr:sp macro="" textlink="">
      <xdr:nvSpPr>
        <xdr:cNvPr id="367" name="楕円 366"/>
        <xdr:cNvSpPr/>
      </xdr:nvSpPr>
      <xdr:spPr>
        <a:xfrm>
          <a:off x="9588500" y="98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38867</xdr:rowOff>
    </xdr:from>
    <xdr:ext cx="599010" cy="259045"/>
    <xdr:sp macro="" textlink="">
      <xdr:nvSpPr>
        <xdr:cNvPr id="368" name="テキスト ボックス 367"/>
        <xdr:cNvSpPr txBox="1"/>
      </xdr:nvSpPr>
      <xdr:spPr>
        <a:xfrm>
          <a:off x="9339795" y="964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15621</xdr:rowOff>
    </xdr:from>
    <xdr:to>
      <xdr:col>46</xdr:col>
      <xdr:colOff>38100</xdr:colOff>
      <xdr:row>57</xdr:row>
      <xdr:rowOff>117221</xdr:rowOff>
    </xdr:to>
    <xdr:sp macro="" textlink="">
      <xdr:nvSpPr>
        <xdr:cNvPr id="369" name="楕円 368"/>
        <xdr:cNvSpPr/>
      </xdr:nvSpPr>
      <xdr:spPr>
        <a:xfrm>
          <a:off x="8699500" y="97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133748</xdr:rowOff>
    </xdr:from>
    <xdr:ext cx="599010" cy="259045"/>
    <xdr:sp macro="" textlink="">
      <xdr:nvSpPr>
        <xdr:cNvPr id="370" name="テキスト ボックス 369"/>
        <xdr:cNvSpPr txBox="1"/>
      </xdr:nvSpPr>
      <xdr:spPr>
        <a:xfrm>
          <a:off x="8450795" y="95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128253</xdr:rowOff>
    </xdr:from>
    <xdr:to>
      <xdr:col>41</xdr:col>
      <xdr:colOff>101600</xdr:colOff>
      <xdr:row>57</xdr:row>
      <xdr:rowOff>58403</xdr:rowOff>
    </xdr:to>
    <xdr:sp macro="" textlink="">
      <xdr:nvSpPr>
        <xdr:cNvPr id="371" name="楕円 370"/>
        <xdr:cNvSpPr/>
      </xdr:nvSpPr>
      <xdr:spPr>
        <a:xfrm>
          <a:off x="7810500" y="97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74930</xdr:rowOff>
    </xdr:from>
    <xdr:ext cx="599010" cy="259045"/>
    <xdr:sp macro="" textlink="">
      <xdr:nvSpPr>
        <xdr:cNvPr id="372" name="テキスト ボックス 371"/>
        <xdr:cNvSpPr txBox="1"/>
      </xdr:nvSpPr>
      <xdr:spPr>
        <a:xfrm>
          <a:off x="7561795" y="950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93325</xdr:rowOff>
    </xdr:from>
    <xdr:to>
      <xdr:col>36</xdr:col>
      <xdr:colOff>165100</xdr:colOff>
      <xdr:row>57</xdr:row>
      <xdr:rowOff>23475</xdr:rowOff>
    </xdr:to>
    <xdr:sp macro="" textlink="">
      <xdr:nvSpPr>
        <xdr:cNvPr id="373" name="楕円 372"/>
        <xdr:cNvSpPr/>
      </xdr:nvSpPr>
      <xdr:spPr>
        <a:xfrm>
          <a:off x="6921500" y="9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40002</xdr:rowOff>
    </xdr:from>
    <xdr:ext cx="599010" cy="259045"/>
    <xdr:sp macro="" textlink="">
      <xdr:nvSpPr>
        <xdr:cNvPr id="374" name="テキスト ボックス 373"/>
        <xdr:cNvSpPr txBox="1"/>
      </xdr:nvSpPr>
      <xdr:spPr>
        <a:xfrm>
          <a:off x="6672795" y="9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41672</xdr:rowOff>
    </xdr:from>
    <xdr:to>
      <xdr:col>55</xdr:col>
      <xdr:colOff>0</xdr:colOff>
      <xdr:row>78</xdr:row>
      <xdr:rowOff>75343</xdr:rowOff>
    </xdr:to>
    <xdr:cxnSp macro="">
      <xdr:nvCxnSpPr>
        <xdr:cNvPr id="401" name="直線コネクタ 400"/>
        <xdr:cNvCxnSpPr/>
      </xdr:nvCxnSpPr>
      <xdr:spPr>
        <a:xfrm>
          <a:off x="9639300" y="13414772"/>
          <a:ext cx="8382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41672</xdr:rowOff>
    </xdr:from>
    <xdr:to>
      <xdr:col>50</xdr:col>
      <xdr:colOff>114300</xdr:colOff>
      <xdr:row>78</xdr:row>
      <xdr:rowOff>87305</xdr:rowOff>
    </xdr:to>
    <xdr:cxnSp macro="">
      <xdr:nvCxnSpPr>
        <xdr:cNvPr id="404" name="直線コネクタ 403"/>
        <xdr:cNvCxnSpPr/>
      </xdr:nvCxnSpPr>
      <xdr:spPr>
        <a:xfrm flipV="1">
          <a:off x="8750300" y="13414772"/>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87305</xdr:rowOff>
    </xdr:from>
    <xdr:to>
      <xdr:col>45</xdr:col>
      <xdr:colOff>177800</xdr:colOff>
      <xdr:row>78</xdr:row>
      <xdr:rowOff>106294</xdr:rowOff>
    </xdr:to>
    <xdr:cxnSp macro="">
      <xdr:nvCxnSpPr>
        <xdr:cNvPr id="407" name="直線コネクタ 406"/>
        <xdr:cNvCxnSpPr/>
      </xdr:nvCxnSpPr>
      <xdr:spPr>
        <a:xfrm flipV="1">
          <a:off x="7861300" y="13460405"/>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96558</xdr:rowOff>
    </xdr:from>
    <xdr:to>
      <xdr:col>41</xdr:col>
      <xdr:colOff>50800</xdr:colOff>
      <xdr:row>78</xdr:row>
      <xdr:rowOff>106294</xdr:rowOff>
    </xdr:to>
    <xdr:cxnSp macro="">
      <xdr:nvCxnSpPr>
        <xdr:cNvPr id="410" name="直線コネクタ 409"/>
        <xdr:cNvCxnSpPr/>
      </xdr:nvCxnSpPr>
      <xdr:spPr>
        <a:xfrm>
          <a:off x="6972300" y="13469658"/>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24543</xdr:rowOff>
    </xdr:from>
    <xdr:to>
      <xdr:col>55</xdr:col>
      <xdr:colOff>50800</xdr:colOff>
      <xdr:row>78</xdr:row>
      <xdr:rowOff>126143</xdr:rowOff>
    </xdr:to>
    <xdr:sp macro="" textlink="">
      <xdr:nvSpPr>
        <xdr:cNvPr id="420" name="楕円 419"/>
        <xdr:cNvSpPr/>
      </xdr:nvSpPr>
      <xdr:spPr>
        <a:xfrm>
          <a:off x="104267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110920</xdr:rowOff>
    </xdr:from>
    <xdr:ext cx="534377" cy="259045"/>
    <xdr:sp macro="" textlink="">
      <xdr:nvSpPr>
        <xdr:cNvPr id="421" name="商工費該当値テキスト"/>
        <xdr:cNvSpPr txBox="1"/>
      </xdr:nvSpPr>
      <xdr:spPr>
        <a:xfrm>
          <a:off x="10528300" y="133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162322</xdr:rowOff>
    </xdr:from>
    <xdr:to>
      <xdr:col>50</xdr:col>
      <xdr:colOff>165100</xdr:colOff>
      <xdr:row>78</xdr:row>
      <xdr:rowOff>92472</xdr:rowOff>
    </xdr:to>
    <xdr:sp macro="" textlink="">
      <xdr:nvSpPr>
        <xdr:cNvPr id="422" name="楕円 421"/>
        <xdr:cNvSpPr/>
      </xdr:nvSpPr>
      <xdr:spPr>
        <a:xfrm>
          <a:off x="9588500" y="133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83599</xdr:rowOff>
    </xdr:from>
    <xdr:ext cx="534377" cy="259045"/>
    <xdr:sp macro="" textlink="">
      <xdr:nvSpPr>
        <xdr:cNvPr id="423" name="テキスト ボックス 422"/>
        <xdr:cNvSpPr txBox="1"/>
      </xdr:nvSpPr>
      <xdr:spPr>
        <a:xfrm>
          <a:off x="9372111" y="134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36505</xdr:rowOff>
    </xdr:from>
    <xdr:to>
      <xdr:col>46</xdr:col>
      <xdr:colOff>38100</xdr:colOff>
      <xdr:row>78</xdr:row>
      <xdr:rowOff>138105</xdr:rowOff>
    </xdr:to>
    <xdr:sp macro="" textlink="">
      <xdr:nvSpPr>
        <xdr:cNvPr id="424" name="楕円 423"/>
        <xdr:cNvSpPr/>
      </xdr:nvSpPr>
      <xdr:spPr>
        <a:xfrm>
          <a:off x="8699500" y="134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129232</xdr:rowOff>
    </xdr:from>
    <xdr:ext cx="534377" cy="259045"/>
    <xdr:sp macro="" textlink="">
      <xdr:nvSpPr>
        <xdr:cNvPr id="425" name="テキスト ボックス 424"/>
        <xdr:cNvSpPr txBox="1"/>
      </xdr:nvSpPr>
      <xdr:spPr>
        <a:xfrm>
          <a:off x="8483111" y="135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55494</xdr:rowOff>
    </xdr:from>
    <xdr:to>
      <xdr:col>41</xdr:col>
      <xdr:colOff>101600</xdr:colOff>
      <xdr:row>78</xdr:row>
      <xdr:rowOff>157094</xdr:rowOff>
    </xdr:to>
    <xdr:sp macro="" textlink="">
      <xdr:nvSpPr>
        <xdr:cNvPr id="426" name="楕円 425"/>
        <xdr:cNvSpPr/>
      </xdr:nvSpPr>
      <xdr:spPr>
        <a:xfrm>
          <a:off x="7810500" y="134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148221</xdr:rowOff>
    </xdr:from>
    <xdr:ext cx="534377" cy="259045"/>
    <xdr:sp macro="" textlink="">
      <xdr:nvSpPr>
        <xdr:cNvPr id="427" name="テキスト ボックス 426"/>
        <xdr:cNvSpPr txBox="1"/>
      </xdr:nvSpPr>
      <xdr:spPr>
        <a:xfrm>
          <a:off x="7594111" y="135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45758</xdr:rowOff>
    </xdr:from>
    <xdr:to>
      <xdr:col>36</xdr:col>
      <xdr:colOff>165100</xdr:colOff>
      <xdr:row>78</xdr:row>
      <xdr:rowOff>147358</xdr:rowOff>
    </xdr:to>
    <xdr:sp macro="" textlink="">
      <xdr:nvSpPr>
        <xdr:cNvPr id="428" name="楕円 427"/>
        <xdr:cNvSpPr/>
      </xdr:nvSpPr>
      <xdr:spPr>
        <a:xfrm>
          <a:off x="6921500" y="134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138485</xdr:rowOff>
    </xdr:from>
    <xdr:ext cx="534377" cy="259045"/>
    <xdr:sp macro="" textlink="">
      <xdr:nvSpPr>
        <xdr:cNvPr id="429" name="テキスト ボックス 428"/>
        <xdr:cNvSpPr txBox="1"/>
      </xdr:nvSpPr>
      <xdr:spPr>
        <a:xfrm>
          <a:off x="6705111" y="135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37497</xdr:rowOff>
    </xdr:from>
    <xdr:to>
      <xdr:col>55</xdr:col>
      <xdr:colOff>0</xdr:colOff>
      <xdr:row>92</xdr:row>
      <xdr:rowOff>129868</xdr:rowOff>
    </xdr:to>
    <xdr:cxnSp macro="">
      <xdr:nvCxnSpPr>
        <xdr:cNvPr id="456" name="直線コネクタ 455"/>
        <xdr:cNvCxnSpPr/>
      </xdr:nvCxnSpPr>
      <xdr:spPr>
        <a:xfrm flipV="1">
          <a:off x="9639300" y="15639447"/>
          <a:ext cx="8382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129868</xdr:rowOff>
    </xdr:from>
    <xdr:to>
      <xdr:col>50</xdr:col>
      <xdr:colOff>114300</xdr:colOff>
      <xdr:row>93</xdr:row>
      <xdr:rowOff>166460</xdr:rowOff>
    </xdr:to>
    <xdr:cxnSp macro="">
      <xdr:nvCxnSpPr>
        <xdr:cNvPr id="459" name="直線コネクタ 458"/>
        <xdr:cNvCxnSpPr/>
      </xdr:nvCxnSpPr>
      <xdr:spPr>
        <a:xfrm flipV="1">
          <a:off x="8750300" y="15903268"/>
          <a:ext cx="889000" cy="20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166460</xdr:rowOff>
    </xdr:from>
    <xdr:to>
      <xdr:col>45</xdr:col>
      <xdr:colOff>177800</xdr:colOff>
      <xdr:row>95</xdr:row>
      <xdr:rowOff>152143</xdr:rowOff>
    </xdr:to>
    <xdr:cxnSp macro="">
      <xdr:nvCxnSpPr>
        <xdr:cNvPr id="462" name="直線コネクタ 461"/>
        <xdr:cNvCxnSpPr/>
      </xdr:nvCxnSpPr>
      <xdr:spPr>
        <a:xfrm flipV="1">
          <a:off x="7861300" y="16111310"/>
          <a:ext cx="889000" cy="3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152143</xdr:rowOff>
    </xdr:from>
    <xdr:to>
      <xdr:col>41</xdr:col>
      <xdr:colOff>50800</xdr:colOff>
      <xdr:row>96</xdr:row>
      <xdr:rowOff>86832</xdr:rowOff>
    </xdr:to>
    <xdr:cxnSp macro="">
      <xdr:nvCxnSpPr>
        <xdr:cNvPr id="465" name="直線コネクタ 464"/>
        <xdr:cNvCxnSpPr/>
      </xdr:nvCxnSpPr>
      <xdr:spPr>
        <a:xfrm flipV="1">
          <a:off x="6972300" y="16439893"/>
          <a:ext cx="889000" cy="1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158147</xdr:rowOff>
    </xdr:from>
    <xdr:to>
      <xdr:col>55</xdr:col>
      <xdr:colOff>50800</xdr:colOff>
      <xdr:row>91</xdr:row>
      <xdr:rowOff>88297</xdr:rowOff>
    </xdr:to>
    <xdr:sp macro="" textlink="">
      <xdr:nvSpPr>
        <xdr:cNvPr id="475" name="楕円 474"/>
        <xdr:cNvSpPr/>
      </xdr:nvSpPr>
      <xdr:spPr>
        <a:xfrm>
          <a:off x="10426700" y="155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111174</xdr:rowOff>
    </xdr:from>
    <xdr:ext cx="599010" cy="259045"/>
    <xdr:sp macro="" textlink="">
      <xdr:nvSpPr>
        <xdr:cNvPr id="476" name="土木費該当値テキスト"/>
        <xdr:cNvSpPr txBox="1"/>
      </xdr:nvSpPr>
      <xdr:spPr>
        <a:xfrm>
          <a:off x="10528300" y="1554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79068</xdr:rowOff>
    </xdr:from>
    <xdr:to>
      <xdr:col>50</xdr:col>
      <xdr:colOff>165100</xdr:colOff>
      <xdr:row>93</xdr:row>
      <xdr:rowOff>9218</xdr:rowOff>
    </xdr:to>
    <xdr:sp macro="" textlink="">
      <xdr:nvSpPr>
        <xdr:cNvPr id="477" name="楕円 476"/>
        <xdr:cNvSpPr/>
      </xdr:nvSpPr>
      <xdr:spPr>
        <a:xfrm>
          <a:off x="9588500" y="15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25745</xdr:rowOff>
    </xdr:from>
    <xdr:ext cx="599010" cy="259045"/>
    <xdr:sp macro="" textlink="">
      <xdr:nvSpPr>
        <xdr:cNvPr id="478" name="テキスト ボックス 477"/>
        <xdr:cNvSpPr txBox="1"/>
      </xdr:nvSpPr>
      <xdr:spPr>
        <a:xfrm>
          <a:off x="9339795" y="1562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115660</xdr:rowOff>
    </xdr:from>
    <xdr:to>
      <xdr:col>46</xdr:col>
      <xdr:colOff>38100</xdr:colOff>
      <xdr:row>94</xdr:row>
      <xdr:rowOff>45810</xdr:rowOff>
    </xdr:to>
    <xdr:sp macro="" textlink="">
      <xdr:nvSpPr>
        <xdr:cNvPr id="479" name="楕円 478"/>
        <xdr:cNvSpPr/>
      </xdr:nvSpPr>
      <xdr:spPr>
        <a:xfrm>
          <a:off x="8699500" y="160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62337</xdr:rowOff>
    </xdr:from>
    <xdr:ext cx="599010" cy="259045"/>
    <xdr:sp macro="" textlink="">
      <xdr:nvSpPr>
        <xdr:cNvPr id="480" name="テキスト ボックス 479"/>
        <xdr:cNvSpPr txBox="1"/>
      </xdr:nvSpPr>
      <xdr:spPr>
        <a:xfrm>
          <a:off x="8450795" y="158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101343</xdr:rowOff>
    </xdr:from>
    <xdr:to>
      <xdr:col>41</xdr:col>
      <xdr:colOff>101600</xdr:colOff>
      <xdr:row>96</xdr:row>
      <xdr:rowOff>31493</xdr:rowOff>
    </xdr:to>
    <xdr:sp macro="" textlink="">
      <xdr:nvSpPr>
        <xdr:cNvPr id="481" name="楕円 480"/>
        <xdr:cNvSpPr/>
      </xdr:nvSpPr>
      <xdr:spPr>
        <a:xfrm>
          <a:off x="7810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48020</xdr:rowOff>
    </xdr:from>
    <xdr:ext cx="599010" cy="259045"/>
    <xdr:sp macro="" textlink="">
      <xdr:nvSpPr>
        <xdr:cNvPr id="482" name="テキスト ボックス 481"/>
        <xdr:cNvSpPr txBox="1"/>
      </xdr:nvSpPr>
      <xdr:spPr>
        <a:xfrm>
          <a:off x="7561795" y="1616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36032</xdr:rowOff>
    </xdr:from>
    <xdr:to>
      <xdr:col>36</xdr:col>
      <xdr:colOff>165100</xdr:colOff>
      <xdr:row>96</xdr:row>
      <xdr:rowOff>137632</xdr:rowOff>
    </xdr:to>
    <xdr:sp macro="" textlink="">
      <xdr:nvSpPr>
        <xdr:cNvPr id="483" name="楕円 482"/>
        <xdr:cNvSpPr/>
      </xdr:nvSpPr>
      <xdr:spPr>
        <a:xfrm>
          <a:off x="6921500" y="164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154159</xdr:rowOff>
    </xdr:from>
    <xdr:ext cx="599010" cy="259045"/>
    <xdr:sp macro="" textlink="">
      <xdr:nvSpPr>
        <xdr:cNvPr id="484" name="テキスト ボックス 483"/>
        <xdr:cNvSpPr txBox="1"/>
      </xdr:nvSpPr>
      <xdr:spPr>
        <a:xfrm>
          <a:off x="6672795" y="162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44541</xdr:rowOff>
    </xdr:from>
    <xdr:to>
      <xdr:col>85</xdr:col>
      <xdr:colOff>127000</xdr:colOff>
      <xdr:row>33</xdr:row>
      <xdr:rowOff>31641</xdr:rowOff>
    </xdr:to>
    <xdr:cxnSp macro="">
      <xdr:nvCxnSpPr>
        <xdr:cNvPr id="513" name="直線コネクタ 512"/>
        <xdr:cNvCxnSpPr/>
      </xdr:nvCxnSpPr>
      <xdr:spPr>
        <a:xfrm>
          <a:off x="15481300" y="5188041"/>
          <a:ext cx="838200" cy="50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44541</xdr:rowOff>
    </xdr:from>
    <xdr:to>
      <xdr:col>81</xdr:col>
      <xdr:colOff>50800</xdr:colOff>
      <xdr:row>36</xdr:row>
      <xdr:rowOff>10358</xdr:rowOff>
    </xdr:to>
    <xdr:cxnSp macro="">
      <xdr:nvCxnSpPr>
        <xdr:cNvPr id="516" name="直線コネクタ 515"/>
        <xdr:cNvCxnSpPr/>
      </xdr:nvCxnSpPr>
      <xdr:spPr>
        <a:xfrm flipV="1">
          <a:off x="14592300" y="5188041"/>
          <a:ext cx="889000" cy="99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96038</xdr:rowOff>
    </xdr:from>
    <xdr:to>
      <xdr:col>76</xdr:col>
      <xdr:colOff>114300</xdr:colOff>
      <xdr:row>36</xdr:row>
      <xdr:rowOff>10358</xdr:rowOff>
    </xdr:to>
    <xdr:cxnSp macro="">
      <xdr:nvCxnSpPr>
        <xdr:cNvPr id="519" name="直線コネクタ 518"/>
        <xdr:cNvCxnSpPr/>
      </xdr:nvCxnSpPr>
      <xdr:spPr>
        <a:xfrm>
          <a:off x="13703300" y="5925338"/>
          <a:ext cx="889000" cy="25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96038</xdr:rowOff>
    </xdr:from>
    <xdr:to>
      <xdr:col>71</xdr:col>
      <xdr:colOff>177800</xdr:colOff>
      <xdr:row>35</xdr:row>
      <xdr:rowOff>36632</xdr:rowOff>
    </xdr:to>
    <xdr:cxnSp macro="">
      <xdr:nvCxnSpPr>
        <xdr:cNvPr id="522" name="直線コネクタ 521"/>
        <xdr:cNvCxnSpPr/>
      </xdr:nvCxnSpPr>
      <xdr:spPr>
        <a:xfrm flipV="1">
          <a:off x="12814300" y="5925338"/>
          <a:ext cx="889000" cy="1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152291</xdr:rowOff>
    </xdr:from>
    <xdr:to>
      <xdr:col>85</xdr:col>
      <xdr:colOff>177800</xdr:colOff>
      <xdr:row>33</xdr:row>
      <xdr:rowOff>82441</xdr:rowOff>
    </xdr:to>
    <xdr:sp macro="" textlink="">
      <xdr:nvSpPr>
        <xdr:cNvPr id="532" name="楕円 531"/>
        <xdr:cNvSpPr/>
      </xdr:nvSpPr>
      <xdr:spPr>
        <a:xfrm>
          <a:off x="16268700" y="56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3718</xdr:rowOff>
    </xdr:from>
    <xdr:ext cx="599010" cy="259045"/>
    <xdr:sp macro="" textlink="">
      <xdr:nvSpPr>
        <xdr:cNvPr id="533" name="消防費該当値テキスト"/>
        <xdr:cNvSpPr txBox="1"/>
      </xdr:nvSpPr>
      <xdr:spPr>
        <a:xfrm>
          <a:off x="16370300" y="549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165191</xdr:rowOff>
    </xdr:from>
    <xdr:to>
      <xdr:col>81</xdr:col>
      <xdr:colOff>101600</xdr:colOff>
      <xdr:row>30</xdr:row>
      <xdr:rowOff>95341</xdr:rowOff>
    </xdr:to>
    <xdr:sp macro="" textlink="">
      <xdr:nvSpPr>
        <xdr:cNvPr id="534" name="楕円 533"/>
        <xdr:cNvSpPr/>
      </xdr:nvSpPr>
      <xdr:spPr>
        <a:xfrm>
          <a:off x="15430500" y="51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111868</xdr:rowOff>
    </xdr:from>
    <xdr:ext cx="599010" cy="259045"/>
    <xdr:sp macro="" textlink="">
      <xdr:nvSpPr>
        <xdr:cNvPr id="535" name="テキスト ボックス 534"/>
        <xdr:cNvSpPr txBox="1"/>
      </xdr:nvSpPr>
      <xdr:spPr>
        <a:xfrm>
          <a:off x="15181795" y="49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131008</xdr:rowOff>
    </xdr:from>
    <xdr:to>
      <xdr:col>76</xdr:col>
      <xdr:colOff>165100</xdr:colOff>
      <xdr:row>36</xdr:row>
      <xdr:rowOff>61158</xdr:rowOff>
    </xdr:to>
    <xdr:sp macro="" textlink="">
      <xdr:nvSpPr>
        <xdr:cNvPr id="536" name="楕円 535"/>
        <xdr:cNvSpPr/>
      </xdr:nvSpPr>
      <xdr:spPr>
        <a:xfrm>
          <a:off x="14541500" y="6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77685</xdr:rowOff>
    </xdr:from>
    <xdr:ext cx="534377" cy="259045"/>
    <xdr:sp macro="" textlink="">
      <xdr:nvSpPr>
        <xdr:cNvPr id="537" name="テキスト ボックス 536"/>
        <xdr:cNvSpPr txBox="1"/>
      </xdr:nvSpPr>
      <xdr:spPr>
        <a:xfrm>
          <a:off x="14325111" y="59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45238</xdr:rowOff>
    </xdr:from>
    <xdr:to>
      <xdr:col>72</xdr:col>
      <xdr:colOff>38100</xdr:colOff>
      <xdr:row>34</xdr:row>
      <xdr:rowOff>146838</xdr:rowOff>
    </xdr:to>
    <xdr:sp macro="" textlink="">
      <xdr:nvSpPr>
        <xdr:cNvPr id="538" name="楕円 537"/>
        <xdr:cNvSpPr/>
      </xdr:nvSpPr>
      <xdr:spPr>
        <a:xfrm>
          <a:off x="136525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163365</xdr:rowOff>
    </xdr:from>
    <xdr:ext cx="599010" cy="259045"/>
    <xdr:sp macro="" textlink="">
      <xdr:nvSpPr>
        <xdr:cNvPr id="539" name="テキスト ボックス 538"/>
        <xdr:cNvSpPr txBox="1"/>
      </xdr:nvSpPr>
      <xdr:spPr>
        <a:xfrm>
          <a:off x="13403795" y="56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157282</xdr:rowOff>
    </xdr:from>
    <xdr:to>
      <xdr:col>67</xdr:col>
      <xdr:colOff>101600</xdr:colOff>
      <xdr:row>35</xdr:row>
      <xdr:rowOff>87432</xdr:rowOff>
    </xdr:to>
    <xdr:sp macro="" textlink="">
      <xdr:nvSpPr>
        <xdr:cNvPr id="540" name="楕円 539"/>
        <xdr:cNvSpPr/>
      </xdr:nvSpPr>
      <xdr:spPr>
        <a:xfrm>
          <a:off x="12763500" y="59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103959</xdr:rowOff>
    </xdr:from>
    <xdr:ext cx="534377" cy="259045"/>
    <xdr:sp macro="" textlink="">
      <xdr:nvSpPr>
        <xdr:cNvPr id="541" name="テキスト ボックス 540"/>
        <xdr:cNvSpPr txBox="1"/>
      </xdr:nvSpPr>
      <xdr:spPr>
        <a:xfrm>
          <a:off x="12547111" y="57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101836</xdr:rowOff>
    </xdr:from>
    <xdr:to>
      <xdr:col>85</xdr:col>
      <xdr:colOff>127000</xdr:colOff>
      <xdr:row>58</xdr:row>
      <xdr:rowOff>12336</xdr:rowOff>
    </xdr:to>
    <xdr:cxnSp macro="">
      <xdr:nvCxnSpPr>
        <xdr:cNvPr id="570" name="直線コネクタ 569"/>
        <xdr:cNvCxnSpPr/>
      </xdr:nvCxnSpPr>
      <xdr:spPr>
        <a:xfrm>
          <a:off x="15481300" y="9874486"/>
          <a:ext cx="838200" cy="8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101836</xdr:rowOff>
    </xdr:from>
    <xdr:to>
      <xdr:col>81</xdr:col>
      <xdr:colOff>50800</xdr:colOff>
      <xdr:row>58</xdr:row>
      <xdr:rowOff>10850</xdr:rowOff>
    </xdr:to>
    <xdr:cxnSp macro="">
      <xdr:nvCxnSpPr>
        <xdr:cNvPr id="573" name="直線コネクタ 572"/>
        <xdr:cNvCxnSpPr/>
      </xdr:nvCxnSpPr>
      <xdr:spPr>
        <a:xfrm flipV="1">
          <a:off x="14592300" y="9874486"/>
          <a:ext cx="889000" cy="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10850</xdr:rowOff>
    </xdr:from>
    <xdr:to>
      <xdr:col>76</xdr:col>
      <xdr:colOff>114300</xdr:colOff>
      <xdr:row>58</xdr:row>
      <xdr:rowOff>50420</xdr:rowOff>
    </xdr:to>
    <xdr:cxnSp macro="">
      <xdr:nvCxnSpPr>
        <xdr:cNvPr id="576" name="直線コネクタ 575"/>
        <xdr:cNvCxnSpPr/>
      </xdr:nvCxnSpPr>
      <xdr:spPr>
        <a:xfrm flipV="1">
          <a:off x="13703300" y="9954950"/>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25259</xdr:rowOff>
    </xdr:from>
    <xdr:to>
      <xdr:col>71</xdr:col>
      <xdr:colOff>177800</xdr:colOff>
      <xdr:row>58</xdr:row>
      <xdr:rowOff>50420</xdr:rowOff>
    </xdr:to>
    <xdr:cxnSp macro="">
      <xdr:nvCxnSpPr>
        <xdr:cNvPr id="579" name="直線コネクタ 578"/>
        <xdr:cNvCxnSpPr/>
      </xdr:nvCxnSpPr>
      <xdr:spPr>
        <a:xfrm>
          <a:off x="12814300" y="9969359"/>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132986</xdr:rowOff>
    </xdr:from>
    <xdr:to>
      <xdr:col>85</xdr:col>
      <xdr:colOff>177800</xdr:colOff>
      <xdr:row>58</xdr:row>
      <xdr:rowOff>63136</xdr:rowOff>
    </xdr:to>
    <xdr:sp macro="" textlink="">
      <xdr:nvSpPr>
        <xdr:cNvPr id="589" name="楕円 588"/>
        <xdr:cNvSpPr/>
      </xdr:nvSpPr>
      <xdr:spPr>
        <a:xfrm>
          <a:off x="16268700" y="99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49390</xdr:rowOff>
    </xdr:from>
    <xdr:ext cx="599010" cy="259045"/>
    <xdr:sp macro="" textlink="">
      <xdr:nvSpPr>
        <xdr:cNvPr id="590" name="教育費該当値テキスト"/>
        <xdr:cNvSpPr txBox="1"/>
      </xdr:nvSpPr>
      <xdr:spPr>
        <a:xfrm>
          <a:off x="16370300" y="982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51036</xdr:rowOff>
    </xdr:from>
    <xdr:to>
      <xdr:col>81</xdr:col>
      <xdr:colOff>101600</xdr:colOff>
      <xdr:row>57</xdr:row>
      <xdr:rowOff>152636</xdr:rowOff>
    </xdr:to>
    <xdr:sp macro="" textlink="">
      <xdr:nvSpPr>
        <xdr:cNvPr id="591" name="楕円 590"/>
        <xdr:cNvSpPr/>
      </xdr:nvSpPr>
      <xdr:spPr>
        <a:xfrm>
          <a:off x="15430500" y="98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169163</xdr:rowOff>
    </xdr:from>
    <xdr:ext cx="599010" cy="259045"/>
    <xdr:sp macro="" textlink="">
      <xdr:nvSpPr>
        <xdr:cNvPr id="592" name="テキスト ボックス 591"/>
        <xdr:cNvSpPr txBox="1"/>
      </xdr:nvSpPr>
      <xdr:spPr>
        <a:xfrm>
          <a:off x="15181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131500</xdr:rowOff>
    </xdr:from>
    <xdr:to>
      <xdr:col>76</xdr:col>
      <xdr:colOff>165100</xdr:colOff>
      <xdr:row>58</xdr:row>
      <xdr:rowOff>61650</xdr:rowOff>
    </xdr:to>
    <xdr:sp macro="" textlink="">
      <xdr:nvSpPr>
        <xdr:cNvPr id="593" name="楕円 592"/>
        <xdr:cNvSpPr/>
      </xdr:nvSpPr>
      <xdr:spPr>
        <a:xfrm>
          <a:off x="14541500" y="9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52777</xdr:rowOff>
    </xdr:from>
    <xdr:ext cx="599010" cy="259045"/>
    <xdr:sp macro="" textlink="">
      <xdr:nvSpPr>
        <xdr:cNvPr id="594" name="テキスト ボックス 593"/>
        <xdr:cNvSpPr txBox="1"/>
      </xdr:nvSpPr>
      <xdr:spPr>
        <a:xfrm>
          <a:off x="14292795" y="99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171070</xdr:rowOff>
    </xdr:from>
    <xdr:to>
      <xdr:col>72</xdr:col>
      <xdr:colOff>38100</xdr:colOff>
      <xdr:row>58</xdr:row>
      <xdr:rowOff>101220</xdr:rowOff>
    </xdr:to>
    <xdr:sp macro="" textlink="">
      <xdr:nvSpPr>
        <xdr:cNvPr id="595" name="楕円 594"/>
        <xdr:cNvSpPr/>
      </xdr:nvSpPr>
      <xdr:spPr>
        <a:xfrm>
          <a:off x="13652500" y="99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92347</xdr:rowOff>
    </xdr:from>
    <xdr:ext cx="534377" cy="259045"/>
    <xdr:sp macro="" textlink="">
      <xdr:nvSpPr>
        <xdr:cNvPr id="596" name="テキスト ボックス 595"/>
        <xdr:cNvSpPr txBox="1"/>
      </xdr:nvSpPr>
      <xdr:spPr>
        <a:xfrm>
          <a:off x="13436111" y="100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145909</xdr:rowOff>
    </xdr:from>
    <xdr:to>
      <xdr:col>67</xdr:col>
      <xdr:colOff>101600</xdr:colOff>
      <xdr:row>58</xdr:row>
      <xdr:rowOff>76059</xdr:rowOff>
    </xdr:to>
    <xdr:sp macro="" textlink="">
      <xdr:nvSpPr>
        <xdr:cNvPr id="597" name="楕円 596"/>
        <xdr:cNvSpPr/>
      </xdr:nvSpPr>
      <xdr:spPr>
        <a:xfrm>
          <a:off x="12763500" y="99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67186</xdr:rowOff>
    </xdr:from>
    <xdr:ext cx="599010" cy="259045"/>
    <xdr:sp macro="" textlink="">
      <xdr:nvSpPr>
        <xdr:cNvPr id="598" name="テキスト ボックス 597"/>
        <xdr:cNvSpPr txBox="1"/>
      </xdr:nvSpPr>
      <xdr:spPr>
        <a:xfrm>
          <a:off x="12514795" y="1001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137430</xdr:rowOff>
    </xdr:from>
    <xdr:to>
      <xdr:col>85</xdr:col>
      <xdr:colOff>127000</xdr:colOff>
      <xdr:row>78</xdr:row>
      <xdr:rowOff>138475</xdr:rowOff>
    </xdr:to>
    <xdr:cxnSp macro="">
      <xdr:nvCxnSpPr>
        <xdr:cNvPr id="625" name="直線コネクタ 624"/>
        <xdr:cNvCxnSpPr/>
      </xdr:nvCxnSpPr>
      <xdr:spPr>
        <a:xfrm flipV="1">
          <a:off x="15481300" y="13510530"/>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137579</xdr:rowOff>
    </xdr:from>
    <xdr:to>
      <xdr:col>81</xdr:col>
      <xdr:colOff>50800</xdr:colOff>
      <xdr:row>78</xdr:row>
      <xdr:rowOff>138475</xdr:rowOff>
    </xdr:to>
    <xdr:cxnSp macro="">
      <xdr:nvCxnSpPr>
        <xdr:cNvPr id="628" name="直線コネクタ 627"/>
        <xdr:cNvCxnSpPr/>
      </xdr:nvCxnSpPr>
      <xdr:spPr>
        <a:xfrm>
          <a:off x="14592300" y="1351067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136444</xdr:rowOff>
    </xdr:from>
    <xdr:to>
      <xdr:col>76</xdr:col>
      <xdr:colOff>114300</xdr:colOff>
      <xdr:row>78</xdr:row>
      <xdr:rowOff>137579</xdr:rowOff>
    </xdr:to>
    <xdr:cxnSp macro="">
      <xdr:nvCxnSpPr>
        <xdr:cNvPr id="631" name="直線コネクタ 630"/>
        <xdr:cNvCxnSpPr/>
      </xdr:nvCxnSpPr>
      <xdr:spPr>
        <a:xfrm>
          <a:off x="13703300" y="13509544"/>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110373</xdr:rowOff>
    </xdr:from>
    <xdr:to>
      <xdr:col>71</xdr:col>
      <xdr:colOff>177800</xdr:colOff>
      <xdr:row>78</xdr:row>
      <xdr:rowOff>136444</xdr:rowOff>
    </xdr:to>
    <xdr:cxnSp macro="">
      <xdr:nvCxnSpPr>
        <xdr:cNvPr id="634" name="直線コネクタ 633"/>
        <xdr:cNvCxnSpPr/>
      </xdr:nvCxnSpPr>
      <xdr:spPr>
        <a:xfrm>
          <a:off x="12814300" y="13483473"/>
          <a:ext cx="889000" cy="2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86630</xdr:rowOff>
    </xdr:from>
    <xdr:to>
      <xdr:col>85</xdr:col>
      <xdr:colOff>177800</xdr:colOff>
      <xdr:row>79</xdr:row>
      <xdr:rowOff>16780</xdr:rowOff>
    </xdr:to>
    <xdr:sp macro="" textlink="">
      <xdr:nvSpPr>
        <xdr:cNvPr id="644" name="楕円 643"/>
        <xdr:cNvSpPr/>
      </xdr:nvSpPr>
      <xdr:spPr>
        <a:xfrm>
          <a:off x="16268700" y="13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87675</xdr:rowOff>
    </xdr:from>
    <xdr:to>
      <xdr:col>81</xdr:col>
      <xdr:colOff>101600</xdr:colOff>
      <xdr:row>79</xdr:row>
      <xdr:rowOff>17825</xdr:rowOff>
    </xdr:to>
    <xdr:sp macro="" textlink="">
      <xdr:nvSpPr>
        <xdr:cNvPr id="646" name="楕円 645"/>
        <xdr:cNvSpPr/>
      </xdr:nvSpPr>
      <xdr:spPr>
        <a:xfrm>
          <a:off x="15430500" y="13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8952</xdr:rowOff>
    </xdr:from>
    <xdr:ext cx="378565" cy="259045"/>
    <xdr:sp macro="" textlink="">
      <xdr:nvSpPr>
        <xdr:cNvPr id="647" name="テキスト ボックス 646"/>
        <xdr:cNvSpPr txBox="1"/>
      </xdr:nvSpPr>
      <xdr:spPr>
        <a:xfrm>
          <a:off x="15292017" y="13553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86779</xdr:rowOff>
    </xdr:from>
    <xdr:to>
      <xdr:col>76</xdr:col>
      <xdr:colOff>165100</xdr:colOff>
      <xdr:row>79</xdr:row>
      <xdr:rowOff>16929</xdr:rowOff>
    </xdr:to>
    <xdr:sp macro="" textlink="">
      <xdr:nvSpPr>
        <xdr:cNvPr id="648" name="楕円 647"/>
        <xdr:cNvSpPr/>
      </xdr:nvSpPr>
      <xdr:spPr>
        <a:xfrm>
          <a:off x="14541500" y="13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8056</xdr:rowOff>
    </xdr:from>
    <xdr:ext cx="378565" cy="259045"/>
    <xdr:sp macro="" textlink="">
      <xdr:nvSpPr>
        <xdr:cNvPr id="649" name="テキスト ボックス 648"/>
        <xdr:cNvSpPr txBox="1"/>
      </xdr:nvSpPr>
      <xdr:spPr>
        <a:xfrm>
          <a:off x="14403017" y="1355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85644</xdr:rowOff>
    </xdr:from>
    <xdr:to>
      <xdr:col>72</xdr:col>
      <xdr:colOff>38100</xdr:colOff>
      <xdr:row>79</xdr:row>
      <xdr:rowOff>15794</xdr:rowOff>
    </xdr:to>
    <xdr:sp macro="" textlink="">
      <xdr:nvSpPr>
        <xdr:cNvPr id="650" name="楕円 649"/>
        <xdr:cNvSpPr/>
      </xdr:nvSpPr>
      <xdr:spPr>
        <a:xfrm>
          <a:off x="13652500" y="13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6921</xdr:rowOff>
    </xdr:from>
    <xdr:ext cx="469744" cy="259045"/>
    <xdr:sp macro="" textlink="">
      <xdr:nvSpPr>
        <xdr:cNvPr id="651" name="テキスト ボックス 650"/>
        <xdr:cNvSpPr txBox="1"/>
      </xdr:nvSpPr>
      <xdr:spPr>
        <a:xfrm>
          <a:off x="13468428" y="135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59573</xdr:rowOff>
    </xdr:from>
    <xdr:to>
      <xdr:col>67</xdr:col>
      <xdr:colOff>101600</xdr:colOff>
      <xdr:row>78</xdr:row>
      <xdr:rowOff>161173</xdr:rowOff>
    </xdr:to>
    <xdr:sp macro="" textlink="">
      <xdr:nvSpPr>
        <xdr:cNvPr id="652" name="楕円 651"/>
        <xdr:cNvSpPr/>
      </xdr:nvSpPr>
      <xdr:spPr>
        <a:xfrm>
          <a:off x="12763500" y="134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152300</xdr:rowOff>
    </xdr:from>
    <xdr:ext cx="534377" cy="259045"/>
    <xdr:sp macro="" textlink="">
      <xdr:nvSpPr>
        <xdr:cNvPr id="653" name="テキスト ボックス 652"/>
        <xdr:cNvSpPr txBox="1"/>
      </xdr:nvSpPr>
      <xdr:spPr>
        <a:xfrm>
          <a:off x="12547111" y="135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66078</xdr:rowOff>
    </xdr:from>
    <xdr:to>
      <xdr:col>85</xdr:col>
      <xdr:colOff>127000</xdr:colOff>
      <xdr:row>96</xdr:row>
      <xdr:rowOff>51960</xdr:rowOff>
    </xdr:to>
    <xdr:cxnSp macro="">
      <xdr:nvCxnSpPr>
        <xdr:cNvPr id="682" name="直線コネクタ 681"/>
        <xdr:cNvCxnSpPr/>
      </xdr:nvCxnSpPr>
      <xdr:spPr>
        <a:xfrm flipV="1">
          <a:off x="15481300" y="16353828"/>
          <a:ext cx="838200" cy="15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51960</xdr:rowOff>
    </xdr:from>
    <xdr:to>
      <xdr:col>81</xdr:col>
      <xdr:colOff>50800</xdr:colOff>
      <xdr:row>96</xdr:row>
      <xdr:rowOff>83308</xdr:rowOff>
    </xdr:to>
    <xdr:cxnSp macro="">
      <xdr:nvCxnSpPr>
        <xdr:cNvPr id="685" name="直線コネクタ 684"/>
        <xdr:cNvCxnSpPr/>
      </xdr:nvCxnSpPr>
      <xdr:spPr>
        <a:xfrm flipV="1">
          <a:off x="14592300" y="16511160"/>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83308</xdr:rowOff>
    </xdr:from>
    <xdr:to>
      <xdr:col>76</xdr:col>
      <xdr:colOff>114300</xdr:colOff>
      <xdr:row>96</xdr:row>
      <xdr:rowOff>87021</xdr:rowOff>
    </xdr:to>
    <xdr:cxnSp macro="">
      <xdr:nvCxnSpPr>
        <xdr:cNvPr id="688" name="直線コネクタ 687"/>
        <xdr:cNvCxnSpPr/>
      </xdr:nvCxnSpPr>
      <xdr:spPr>
        <a:xfrm flipV="1">
          <a:off x="13703300" y="1654250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87021</xdr:rowOff>
    </xdr:from>
    <xdr:to>
      <xdr:col>71</xdr:col>
      <xdr:colOff>177800</xdr:colOff>
      <xdr:row>96</xdr:row>
      <xdr:rowOff>119049</xdr:rowOff>
    </xdr:to>
    <xdr:cxnSp macro="">
      <xdr:nvCxnSpPr>
        <xdr:cNvPr id="691" name="直線コネクタ 690"/>
        <xdr:cNvCxnSpPr/>
      </xdr:nvCxnSpPr>
      <xdr:spPr>
        <a:xfrm flipV="1">
          <a:off x="12814300" y="16546221"/>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15278</xdr:rowOff>
    </xdr:from>
    <xdr:to>
      <xdr:col>85</xdr:col>
      <xdr:colOff>177800</xdr:colOff>
      <xdr:row>95</xdr:row>
      <xdr:rowOff>116878</xdr:rowOff>
    </xdr:to>
    <xdr:sp macro="" textlink="">
      <xdr:nvSpPr>
        <xdr:cNvPr id="701" name="楕円 700"/>
        <xdr:cNvSpPr/>
      </xdr:nvSpPr>
      <xdr:spPr>
        <a:xfrm>
          <a:off x="16268700" y="163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38155</xdr:rowOff>
    </xdr:from>
    <xdr:ext cx="599010" cy="259045"/>
    <xdr:sp macro="" textlink="">
      <xdr:nvSpPr>
        <xdr:cNvPr id="702" name="公債費該当値テキスト"/>
        <xdr:cNvSpPr txBox="1"/>
      </xdr:nvSpPr>
      <xdr:spPr>
        <a:xfrm>
          <a:off x="16370300" y="161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1160</xdr:rowOff>
    </xdr:from>
    <xdr:to>
      <xdr:col>81</xdr:col>
      <xdr:colOff>101600</xdr:colOff>
      <xdr:row>96</xdr:row>
      <xdr:rowOff>102760</xdr:rowOff>
    </xdr:to>
    <xdr:sp macro="" textlink="">
      <xdr:nvSpPr>
        <xdr:cNvPr id="703" name="楕円 702"/>
        <xdr:cNvSpPr/>
      </xdr:nvSpPr>
      <xdr:spPr>
        <a:xfrm>
          <a:off x="15430500" y="16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119287</xdr:rowOff>
    </xdr:from>
    <xdr:ext cx="599010" cy="259045"/>
    <xdr:sp macro="" textlink="">
      <xdr:nvSpPr>
        <xdr:cNvPr id="704" name="テキスト ボックス 703"/>
        <xdr:cNvSpPr txBox="1"/>
      </xdr:nvSpPr>
      <xdr:spPr>
        <a:xfrm>
          <a:off x="15181795" y="1623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32508</xdr:rowOff>
    </xdr:from>
    <xdr:to>
      <xdr:col>76</xdr:col>
      <xdr:colOff>165100</xdr:colOff>
      <xdr:row>96</xdr:row>
      <xdr:rowOff>134108</xdr:rowOff>
    </xdr:to>
    <xdr:sp macro="" textlink="">
      <xdr:nvSpPr>
        <xdr:cNvPr id="705" name="楕円 704"/>
        <xdr:cNvSpPr/>
      </xdr:nvSpPr>
      <xdr:spPr>
        <a:xfrm>
          <a:off x="14541500" y="16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150635</xdr:rowOff>
    </xdr:from>
    <xdr:ext cx="599010" cy="259045"/>
    <xdr:sp macro="" textlink="">
      <xdr:nvSpPr>
        <xdr:cNvPr id="706" name="テキスト ボックス 705"/>
        <xdr:cNvSpPr txBox="1"/>
      </xdr:nvSpPr>
      <xdr:spPr>
        <a:xfrm>
          <a:off x="14292795" y="1626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36221</xdr:rowOff>
    </xdr:from>
    <xdr:to>
      <xdr:col>72</xdr:col>
      <xdr:colOff>38100</xdr:colOff>
      <xdr:row>96</xdr:row>
      <xdr:rowOff>137821</xdr:rowOff>
    </xdr:to>
    <xdr:sp macro="" textlink="">
      <xdr:nvSpPr>
        <xdr:cNvPr id="707" name="楕円 706"/>
        <xdr:cNvSpPr/>
      </xdr:nvSpPr>
      <xdr:spPr>
        <a:xfrm>
          <a:off x="13652500" y="164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154348</xdr:rowOff>
    </xdr:from>
    <xdr:ext cx="599010" cy="259045"/>
    <xdr:sp macro="" textlink="">
      <xdr:nvSpPr>
        <xdr:cNvPr id="708" name="テキスト ボックス 707"/>
        <xdr:cNvSpPr txBox="1"/>
      </xdr:nvSpPr>
      <xdr:spPr>
        <a:xfrm>
          <a:off x="13403795" y="162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68249</xdr:rowOff>
    </xdr:from>
    <xdr:to>
      <xdr:col>67</xdr:col>
      <xdr:colOff>101600</xdr:colOff>
      <xdr:row>96</xdr:row>
      <xdr:rowOff>169849</xdr:rowOff>
    </xdr:to>
    <xdr:sp macro="" textlink="">
      <xdr:nvSpPr>
        <xdr:cNvPr id="709" name="楕円 708"/>
        <xdr:cNvSpPr/>
      </xdr:nvSpPr>
      <xdr:spPr>
        <a:xfrm>
          <a:off x="12763500" y="16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14926</xdr:rowOff>
    </xdr:from>
    <xdr:ext cx="599010" cy="259045"/>
    <xdr:sp macro="" textlink="">
      <xdr:nvSpPr>
        <xdr:cNvPr id="710" name="テキスト ボックス 709"/>
        <xdr:cNvSpPr txBox="1"/>
      </xdr:nvSpPr>
      <xdr:spPr>
        <a:xfrm>
          <a:off x="12514795" y="163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消防費については、デジタル防災行政無線更新業務の実施によるものである。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議会費については、議場音響映像設備導入業務の実施によるものである。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土木費については、公営住宅建替事業や、河川改修事業等の実施によるものである。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減少や、物価上昇、人件費高騰による歳出総額の増加により、令和３年度財政運営では財政調整基金を少額ながら取崩すこととなった。今後も、歳出削減や財源確保に努め、将来負担に向け、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当町における一般会計、事業会計並びに特別会計については、全てにおいて実質赤字を計上している会計はなく、健全経営である。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4183393</v>
      </c>
      <c r="BO4" s="374"/>
      <c r="BP4" s="374"/>
      <c r="BQ4" s="374"/>
      <c r="BR4" s="374"/>
      <c r="BS4" s="374"/>
      <c r="BT4" s="374"/>
      <c r="BU4" s="375"/>
      <c r="BV4" s="373">
        <v>4143477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13.7</v>
      </c>
      <c r="CU4" s="380"/>
      <c r="CV4" s="380"/>
      <c r="CW4" s="380"/>
      <c r="CX4" s="380"/>
      <c r="CY4" s="380"/>
      <c r="CZ4" s="380"/>
      <c r="DA4" s="381"/>
      <c r="DB4" s="379">
        <v>9.6999999999999993</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3874748</v>
      </c>
      <c r="BO5" s="411"/>
      <c r="BP5" s="411"/>
      <c r="BQ5" s="411"/>
      <c r="BR5" s="411"/>
      <c r="BS5" s="411"/>
      <c r="BT5" s="411"/>
      <c r="BU5" s="412"/>
      <c r="BV5" s="410">
        <v>3837999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73.599999999999994</v>
      </c>
      <c r="CU5" s="408"/>
      <c r="CV5" s="408"/>
      <c r="CW5" s="408"/>
      <c r="CX5" s="408"/>
      <c r="CY5" s="408"/>
      <c r="CZ5" s="408"/>
      <c r="DA5" s="409"/>
      <c r="DB5" s="407">
        <v>72.900000000000006</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308645</v>
      </c>
      <c r="BO6" s="411"/>
      <c r="BP6" s="411"/>
      <c r="BQ6" s="411"/>
      <c r="BR6" s="411"/>
      <c r="BS6" s="411"/>
      <c r="BT6" s="411"/>
      <c r="BU6" s="412"/>
      <c r="BV6" s="410">
        <v>305478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75.900000000000006</v>
      </c>
      <c r="CU6" s="448"/>
      <c r="CV6" s="448"/>
      <c r="CW6" s="448"/>
      <c r="CX6" s="448"/>
      <c r="CY6" s="448"/>
      <c r="CZ6" s="448"/>
      <c r="DA6" s="449"/>
      <c r="DB6" s="447">
        <v>74.900000000000006</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53767</v>
      </c>
      <c r="BO7" s="411"/>
      <c r="BP7" s="411"/>
      <c r="BQ7" s="411"/>
      <c r="BR7" s="411"/>
      <c r="BS7" s="411"/>
      <c r="BT7" s="411"/>
      <c r="BU7" s="412"/>
      <c r="BV7" s="410">
        <v>142014</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1857870</v>
      </c>
      <c r="CU7" s="411"/>
      <c r="CV7" s="411"/>
      <c r="CW7" s="411"/>
      <c r="CX7" s="411"/>
      <c r="CY7" s="411"/>
      <c r="CZ7" s="411"/>
      <c r="DA7" s="412"/>
      <c r="DB7" s="410">
        <v>1692555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254878</v>
      </c>
      <c r="BO8" s="411"/>
      <c r="BP8" s="411"/>
      <c r="BQ8" s="411"/>
      <c r="BR8" s="411"/>
      <c r="BS8" s="411"/>
      <c r="BT8" s="411"/>
      <c r="BU8" s="412"/>
      <c r="BV8" s="410">
        <v>163464</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0.15</v>
      </c>
      <c r="CU8" s="451"/>
      <c r="CV8" s="451"/>
      <c r="CW8" s="451"/>
      <c r="CX8" s="451"/>
      <c r="CY8" s="451"/>
      <c r="CZ8" s="451"/>
      <c r="DA8" s="452"/>
      <c r="DB8" s="450">
        <v>0.16</v>
      </c>
      <c r="DC8" s="451"/>
      <c r="DD8" s="451"/>
      <c r="DE8" s="451"/>
      <c r="DF8" s="451"/>
      <c r="DG8" s="451"/>
      <c r="DH8" s="451"/>
      <c r="DI8" s="452"/>
    </row>
    <row r="9" spans="1:119" ht="18.75" customHeight="1" thickBot="1">
      <c r="A9" s="178"/>
      <c r="B9" s="404" t="s">
        <v>113</v>
      </c>
      <c r="C9" s="405"/>
      <c r="D9" s="405"/>
      <c r="E9" s="405"/>
      <c r="F9" s="405"/>
      <c r="G9" s="405"/>
      <c r="H9" s="405"/>
      <c r="I9" s="405"/>
      <c r="J9" s="405"/>
      <c r="K9" s="453"/>
      <c r="L9" s="454" t="s">
        <v>114</v>
      </c>
      <c r="M9" s="455"/>
      <c r="N9" s="455"/>
      <c r="O9" s="455"/>
      <c r="P9" s="455"/>
      <c r="Q9" s="456"/>
      <c r="R9" s="457">
        <v>1732</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102</v>
      </c>
      <c r="AV9" s="443"/>
      <c r="AW9" s="443"/>
      <c r="AX9" s="443"/>
      <c r="AY9" s="444" t="s">
        <v>117</v>
      </c>
      <c r="AZ9" s="445"/>
      <c r="BA9" s="445"/>
      <c r="BB9" s="445"/>
      <c r="BC9" s="445"/>
      <c r="BD9" s="445"/>
      <c r="BE9" s="445"/>
      <c r="BF9" s="445"/>
      <c r="BG9" s="445"/>
      <c r="BH9" s="445"/>
      <c r="BI9" s="445"/>
      <c r="BJ9" s="445"/>
      <c r="BK9" s="445"/>
      <c r="BL9" s="445"/>
      <c r="BM9" s="446"/>
      <c r="BN9" s="410">
        <v>91414</v>
      </c>
      <c r="BO9" s="411"/>
      <c r="BP9" s="411"/>
      <c r="BQ9" s="411"/>
      <c r="BR9" s="411"/>
      <c r="BS9" s="411"/>
      <c r="BT9" s="411"/>
      <c r="BU9" s="412"/>
      <c r="BV9" s="410">
        <v>21837</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22.3</v>
      </c>
      <c r="CU9" s="408"/>
      <c r="CV9" s="408"/>
      <c r="CW9" s="408"/>
      <c r="CX9" s="408"/>
      <c r="CY9" s="408"/>
      <c r="CZ9" s="408"/>
      <c r="DA9" s="409"/>
      <c r="DB9" s="407">
        <v>18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119</v>
      </c>
      <c r="M10" s="440"/>
      <c r="N10" s="440"/>
      <c r="O10" s="440"/>
      <c r="P10" s="440"/>
      <c r="Q10" s="441"/>
      <c r="R10" s="461">
        <v>1985</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635</v>
      </c>
      <c r="BO10" s="411"/>
      <c r="BP10" s="411"/>
      <c r="BQ10" s="411"/>
      <c r="BR10" s="411"/>
      <c r="BS10" s="411"/>
      <c r="BT10" s="411"/>
      <c r="BU10" s="412"/>
      <c r="BV10" s="410">
        <v>780</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102</v>
      </c>
      <c r="AV11" s="443"/>
      <c r="AW11" s="443"/>
      <c r="AX11" s="443"/>
      <c r="AY11" s="444" t="s">
        <v>127</v>
      </c>
      <c r="AZ11" s="445"/>
      <c r="BA11" s="445"/>
      <c r="BB11" s="445"/>
      <c r="BC11" s="445"/>
      <c r="BD11" s="445"/>
      <c r="BE11" s="445"/>
      <c r="BF11" s="445"/>
      <c r="BG11" s="445"/>
      <c r="BH11" s="445"/>
      <c r="BI11" s="445"/>
      <c r="BJ11" s="445"/>
      <c r="BK11" s="445"/>
      <c r="BL11" s="445"/>
      <c r="BM11" s="446"/>
      <c r="BN11" s="410">
        <v>127900</v>
      </c>
      <c r="BO11" s="411"/>
      <c r="BP11" s="411"/>
      <c r="BQ11" s="411"/>
      <c r="BR11" s="411"/>
      <c r="BS11" s="411"/>
      <c r="BT11" s="411"/>
      <c r="BU11" s="412"/>
      <c r="BV11" s="410">
        <v>118800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1692</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94</v>
      </c>
      <c r="AV12" s="443"/>
      <c r="AW12" s="443"/>
      <c r="AX12" s="443"/>
      <c r="AY12" s="444" t="s">
        <v>135</v>
      </c>
      <c r="AZ12" s="445"/>
      <c r="BA12" s="445"/>
      <c r="BB12" s="445"/>
      <c r="BC12" s="445"/>
      <c r="BD12" s="445"/>
      <c r="BE12" s="445"/>
      <c r="BF12" s="445"/>
      <c r="BG12" s="445"/>
      <c r="BH12" s="445"/>
      <c r="BI12" s="445"/>
      <c r="BJ12" s="445"/>
      <c r="BK12" s="445"/>
      <c r="BL12" s="445"/>
      <c r="BM12" s="446"/>
      <c r="BN12" s="410">
        <v>56913</v>
      </c>
      <c r="BO12" s="411"/>
      <c r="BP12" s="411"/>
      <c r="BQ12" s="411"/>
      <c r="BR12" s="411"/>
      <c r="BS12" s="411"/>
      <c r="BT12" s="411"/>
      <c r="BU12" s="412"/>
      <c r="BV12" s="410">
        <v>179987</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137</v>
      </c>
      <c r="N13" s="502"/>
      <c r="O13" s="502"/>
      <c r="P13" s="502"/>
      <c r="Q13" s="503"/>
      <c r="R13" s="494">
        <v>1684</v>
      </c>
      <c r="S13" s="495"/>
      <c r="T13" s="495"/>
      <c r="U13" s="495"/>
      <c r="V13" s="496"/>
      <c r="W13" s="426" t="s">
        <v>138</v>
      </c>
      <c r="X13" s="427"/>
      <c r="Y13" s="427"/>
      <c r="Z13" s="427"/>
      <c r="AA13" s="427"/>
      <c r="AB13" s="417"/>
      <c r="AC13" s="461">
        <v>426</v>
      </c>
      <c r="AD13" s="462"/>
      <c r="AE13" s="462"/>
      <c r="AF13" s="462"/>
      <c r="AG13" s="504"/>
      <c r="AH13" s="461">
        <v>523</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163036</v>
      </c>
      <c r="BO13" s="411"/>
      <c r="BP13" s="411"/>
      <c r="BQ13" s="411"/>
      <c r="BR13" s="411"/>
      <c r="BS13" s="411"/>
      <c r="BT13" s="411"/>
      <c r="BU13" s="412"/>
      <c r="BV13" s="410">
        <v>-38570</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2.7</v>
      </c>
      <c r="CU13" s="408"/>
      <c r="CV13" s="408"/>
      <c r="CW13" s="408"/>
      <c r="CX13" s="408"/>
      <c r="CY13" s="408"/>
      <c r="CZ13" s="408"/>
      <c r="DA13" s="409"/>
      <c r="DB13" s="407">
        <v>-2.1</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143</v>
      </c>
      <c r="M14" s="492"/>
      <c r="N14" s="492"/>
      <c r="O14" s="492"/>
      <c r="P14" s="492"/>
      <c r="Q14" s="493"/>
      <c r="R14" s="494">
        <v>1749</v>
      </c>
      <c r="S14" s="495"/>
      <c r="T14" s="495"/>
      <c r="U14" s="495"/>
      <c r="V14" s="496"/>
      <c r="W14" s="400"/>
      <c r="X14" s="401"/>
      <c r="Y14" s="401"/>
      <c r="Z14" s="401"/>
      <c r="AA14" s="401"/>
      <c r="AB14" s="390"/>
      <c r="AC14" s="497">
        <v>48</v>
      </c>
      <c r="AD14" s="498"/>
      <c r="AE14" s="498"/>
      <c r="AF14" s="498"/>
      <c r="AG14" s="499"/>
      <c r="AH14" s="497">
        <v>51.8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129</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145</v>
      </c>
      <c r="N15" s="502"/>
      <c r="O15" s="502"/>
      <c r="P15" s="502"/>
      <c r="Q15" s="503"/>
      <c r="R15" s="494">
        <v>1742</v>
      </c>
      <c r="S15" s="495"/>
      <c r="T15" s="495"/>
      <c r="U15" s="495"/>
      <c r="V15" s="496"/>
      <c r="W15" s="426" t="s">
        <v>146</v>
      </c>
      <c r="X15" s="427"/>
      <c r="Y15" s="427"/>
      <c r="Z15" s="427"/>
      <c r="AA15" s="427"/>
      <c r="AB15" s="417"/>
      <c r="AC15" s="461">
        <v>95</v>
      </c>
      <c r="AD15" s="462"/>
      <c r="AE15" s="462"/>
      <c r="AF15" s="462"/>
      <c r="AG15" s="504"/>
      <c r="AH15" s="461">
        <v>101</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245341</v>
      </c>
      <c r="BO15" s="374"/>
      <c r="BP15" s="374"/>
      <c r="BQ15" s="374"/>
      <c r="BR15" s="374"/>
      <c r="BS15" s="374"/>
      <c r="BT15" s="374"/>
      <c r="BU15" s="375"/>
      <c r="BV15" s="373">
        <v>253571</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10.7</v>
      </c>
      <c r="AD16" s="498"/>
      <c r="AE16" s="498"/>
      <c r="AF16" s="498"/>
      <c r="AG16" s="499"/>
      <c r="AH16" s="497">
        <v>10</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1743936</v>
      </c>
      <c r="BO16" s="411"/>
      <c r="BP16" s="411"/>
      <c r="BQ16" s="411"/>
      <c r="BR16" s="411"/>
      <c r="BS16" s="411"/>
      <c r="BT16" s="411"/>
      <c r="BU16" s="412"/>
      <c r="BV16" s="410">
        <v>1603683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152</v>
      </c>
      <c r="N17" s="522"/>
      <c r="O17" s="522"/>
      <c r="P17" s="522"/>
      <c r="Q17" s="523"/>
      <c r="R17" s="516" t="s">
        <v>150</v>
      </c>
      <c r="S17" s="517"/>
      <c r="T17" s="517"/>
      <c r="U17" s="517"/>
      <c r="V17" s="518"/>
      <c r="W17" s="426" t="s">
        <v>153</v>
      </c>
      <c r="X17" s="427"/>
      <c r="Y17" s="427"/>
      <c r="Z17" s="427"/>
      <c r="AA17" s="427"/>
      <c r="AB17" s="417"/>
      <c r="AC17" s="461">
        <v>367</v>
      </c>
      <c r="AD17" s="462"/>
      <c r="AE17" s="462"/>
      <c r="AF17" s="462"/>
      <c r="AG17" s="504"/>
      <c r="AH17" s="461">
        <v>385</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302129</v>
      </c>
      <c r="BO17" s="411"/>
      <c r="BP17" s="411"/>
      <c r="BQ17" s="411"/>
      <c r="BR17" s="411"/>
      <c r="BS17" s="411"/>
      <c r="BT17" s="411"/>
      <c r="BU17" s="412"/>
      <c r="BV17" s="410">
        <v>305986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155</v>
      </c>
      <c r="C18" s="453"/>
      <c r="D18" s="453"/>
      <c r="E18" s="533"/>
      <c r="F18" s="533"/>
      <c r="G18" s="533"/>
      <c r="H18" s="533"/>
      <c r="I18" s="533"/>
      <c r="J18" s="533"/>
      <c r="K18" s="533"/>
      <c r="L18" s="534">
        <v>101.83</v>
      </c>
      <c r="M18" s="534"/>
      <c r="N18" s="534"/>
      <c r="O18" s="534"/>
      <c r="P18" s="534"/>
      <c r="Q18" s="534"/>
      <c r="R18" s="535"/>
      <c r="S18" s="535"/>
      <c r="T18" s="535"/>
      <c r="U18" s="535"/>
      <c r="V18" s="536"/>
      <c r="W18" s="428"/>
      <c r="X18" s="429"/>
      <c r="Y18" s="429"/>
      <c r="Z18" s="429"/>
      <c r="AA18" s="429"/>
      <c r="AB18" s="420"/>
      <c r="AC18" s="537">
        <v>41.3</v>
      </c>
      <c r="AD18" s="538"/>
      <c r="AE18" s="538"/>
      <c r="AF18" s="538"/>
      <c r="AG18" s="539"/>
      <c r="AH18" s="537">
        <v>38.200000000000003</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1383481</v>
      </c>
      <c r="BO18" s="411"/>
      <c r="BP18" s="411"/>
      <c r="BQ18" s="411"/>
      <c r="BR18" s="411"/>
      <c r="BS18" s="411"/>
      <c r="BT18" s="411"/>
      <c r="BU18" s="412"/>
      <c r="BV18" s="410">
        <v>1249340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157</v>
      </c>
      <c r="C19" s="453"/>
      <c r="D19" s="453"/>
      <c r="E19" s="533"/>
      <c r="F19" s="533"/>
      <c r="G19" s="533"/>
      <c r="H19" s="533"/>
      <c r="I19" s="533"/>
      <c r="J19" s="533"/>
      <c r="K19" s="533"/>
      <c r="L19" s="541">
        <v>17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2496487</v>
      </c>
      <c r="BO19" s="411"/>
      <c r="BP19" s="411"/>
      <c r="BQ19" s="411"/>
      <c r="BR19" s="411"/>
      <c r="BS19" s="411"/>
      <c r="BT19" s="411"/>
      <c r="BU19" s="412"/>
      <c r="BV19" s="410">
        <v>2365682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159</v>
      </c>
      <c r="C20" s="453"/>
      <c r="D20" s="453"/>
      <c r="E20" s="533"/>
      <c r="F20" s="533"/>
      <c r="G20" s="533"/>
      <c r="H20" s="533"/>
      <c r="I20" s="533"/>
      <c r="J20" s="533"/>
      <c r="K20" s="533"/>
      <c r="L20" s="541">
        <v>777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3944616</v>
      </c>
      <c r="BO22" s="374"/>
      <c r="BP22" s="374"/>
      <c r="BQ22" s="374"/>
      <c r="BR22" s="374"/>
      <c r="BS22" s="374"/>
      <c r="BT22" s="374"/>
      <c r="BU22" s="375"/>
      <c r="BV22" s="373">
        <v>3985763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3545369</v>
      </c>
      <c r="BO23" s="411"/>
      <c r="BP23" s="411"/>
      <c r="BQ23" s="411"/>
      <c r="BR23" s="411"/>
      <c r="BS23" s="411"/>
      <c r="BT23" s="411"/>
      <c r="BU23" s="412"/>
      <c r="BV23" s="410">
        <v>3575063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169</v>
      </c>
      <c r="F24" s="440"/>
      <c r="G24" s="440"/>
      <c r="H24" s="440"/>
      <c r="I24" s="440"/>
      <c r="J24" s="440"/>
      <c r="K24" s="441"/>
      <c r="L24" s="461">
        <v>1</v>
      </c>
      <c r="M24" s="462"/>
      <c r="N24" s="462"/>
      <c r="O24" s="462"/>
      <c r="P24" s="504"/>
      <c r="Q24" s="461">
        <v>6872</v>
      </c>
      <c r="R24" s="462"/>
      <c r="S24" s="462"/>
      <c r="T24" s="462"/>
      <c r="U24" s="462"/>
      <c r="V24" s="504"/>
      <c r="W24" s="556"/>
      <c r="X24" s="557"/>
      <c r="Y24" s="558"/>
      <c r="Z24" s="460" t="s">
        <v>170</v>
      </c>
      <c r="AA24" s="440"/>
      <c r="AB24" s="440"/>
      <c r="AC24" s="440"/>
      <c r="AD24" s="440"/>
      <c r="AE24" s="440"/>
      <c r="AF24" s="440"/>
      <c r="AG24" s="441"/>
      <c r="AH24" s="461">
        <v>51</v>
      </c>
      <c r="AI24" s="462"/>
      <c r="AJ24" s="462"/>
      <c r="AK24" s="462"/>
      <c r="AL24" s="504"/>
      <c r="AM24" s="461">
        <v>154173</v>
      </c>
      <c r="AN24" s="462"/>
      <c r="AO24" s="462"/>
      <c r="AP24" s="462"/>
      <c r="AQ24" s="462"/>
      <c r="AR24" s="504"/>
      <c r="AS24" s="461">
        <v>3023</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2994572</v>
      </c>
      <c r="BO24" s="411"/>
      <c r="BP24" s="411"/>
      <c r="BQ24" s="411"/>
      <c r="BR24" s="411"/>
      <c r="BS24" s="411"/>
      <c r="BT24" s="411"/>
      <c r="BU24" s="412"/>
      <c r="BV24" s="410">
        <v>3002370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172</v>
      </c>
      <c r="F25" s="440"/>
      <c r="G25" s="440"/>
      <c r="H25" s="440"/>
      <c r="I25" s="440"/>
      <c r="J25" s="440"/>
      <c r="K25" s="441"/>
      <c r="L25" s="461">
        <v>1</v>
      </c>
      <c r="M25" s="462"/>
      <c r="N25" s="462"/>
      <c r="O25" s="462"/>
      <c r="P25" s="504"/>
      <c r="Q25" s="461">
        <v>5813</v>
      </c>
      <c r="R25" s="462"/>
      <c r="S25" s="462"/>
      <c r="T25" s="462"/>
      <c r="U25" s="462"/>
      <c r="V25" s="504"/>
      <c r="W25" s="556"/>
      <c r="X25" s="557"/>
      <c r="Y25" s="558"/>
      <c r="Z25" s="460" t="s">
        <v>173</v>
      </c>
      <c r="AA25" s="440"/>
      <c r="AB25" s="440"/>
      <c r="AC25" s="440"/>
      <c r="AD25" s="440"/>
      <c r="AE25" s="440"/>
      <c r="AF25" s="440"/>
      <c r="AG25" s="441"/>
      <c r="AH25" s="461" t="s">
        <v>174</v>
      </c>
      <c r="AI25" s="462"/>
      <c r="AJ25" s="462"/>
      <c r="AK25" s="462"/>
      <c r="AL25" s="504"/>
      <c r="AM25" s="461" t="s">
        <v>175</v>
      </c>
      <c r="AN25" s="462"/>
      <c r="AO25" s="462"/>
      <c r="AP25" s="462"/>
      <c r="AQ25" s="462"/>
      <c r="AR25" s="504"/>
      <c r="AS25" s="461" t="s">
        <v>129</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13294</v>
      </c>
      <c r="BO25" s="374"/>
      <c r="BP25" s="374"/>
      <c r="BQ25" s="374"/>
      <c r="BR25" s="374"/>
      <c r="BS25" s="374"/>
      <c r="BT25" s="374"/>
      <c r="BU25" s="375"/>
      <c r="BV25" s="373">
        <v>21168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177</v>
      </c>
      <c r="F26" s="440"/>
      <c r="G26" s="440"/>
      <c r="H26" s="440"/>
      <c r="I26" s="440"/>
      <c r="J26" s="440"/>
      <c r="K26" s="441"/>
      <c r="L26" s="461">
        <v>1</v>
      </c>
      <c r="M26" s="462"/>
      <c r="N26" s="462"/>
      <c r="O26" s="462"/>
      <c r="P26" s="504"/>
      <c r="Q26" s="461">
        <v>5412</v>
      </c>
      <c r="R26" s="462"/>
      <c r="S26" s="462"/>
      <c r="T26" s="462"/>
      <c r="U26" s="462"/>
      <c r="V26" s="504"/>
      <c r="W26" s="556"/>
      <c r="X26" s="557"/>
      <c r="Y26" s="558"/>
      <c r="Z26" s="460" t="s">
        <v>178</v>
      </c>
      <c r="AA26" s="562"/>
      <c r="AB26" s="562"/>
      <c r="AC26" s="562"/>
      <c r="AD26" s="562"/>
      <c r="AE26" s="562"/>
      <c r="AF26" s="562"/>
      <c r="AG26" s="563"/>
      <c r="AH26" s="461" t="s">
        <v>129</v>
      </c>
      <c r="AI26" s="462"/>
      <c r="AJ26" s="462"/>
      <c r="AK26" s="462"/>
      <c r="AL26" s="504"/>
      <c r="AM26" s="461" t="s">
        <v>129</v>
      </c>
      <c r="AN26" s="462"/>
      <c r="AO26" s="462"/>
      <c r="AP26" s="462"/>
      <c r="AQ26" s="462"/>
      <c r="AR26" s="504"/>
      <c r="AS26" s="461" t="s">
        <v>174</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180</v>
      </c>
      <c r="F27" s="440"/>
      <c r="G27" s="440"/>
      <c r="H27" s="440"/>
      <c r="I27" s="440"/>
      <c r="J27" s="440"/>
      <c r="K27" s="441"/>
      <c r="L27" s="461">
        <v>1</v>
      </c>
      <c r="M27" s="462"/>
      <c r="N27" s="462"/>
      <c r="O27" s="462"/>
      <c r="P27" s="504"/>
      <c r="Q27" s="461">
        <v>2680</v>
      </c>
      <c r="R27" s="462"/>
      <c r="S27" s="462"/>
      <c r="T27" s="462"/>
      <c r="U27" s="462"/>
      <c r="V27" s="504"/>
      <c r="W27" s="556"/>
      <c r="X27" s="557"/>
      <c r="Y27" s="558"/>
      <c r="Z27" s="460" t="s">
        <v>181</v>
      </c>
      <c r="AA27" s="440"/>
      <c r="AB27" s="440"/>
      <c r="AC27" s="440"/>
      <c r="AD27" s="440"/>
      <c r="AE27" s="440"/>
      <c r="AF27" s="440"/>
      <c r="AG27" s="441"/>
      <c r="AH27" s="461" t="s">
        <v>174</v>
      </c>
      <c r="AI27" s="462"/>
      <c r="AJ27" s="462"/>
      <c r="AK27" s="462"/>
      <c r="AL27" s="504"/>
      <c r="AM27" s="461" t="s">
        <v>129</v>
      </c>
      <c r="AN27" s="462"/>
      <c r="AO27" s="462"/>
      <c r="AP27" s="462"/>
      <c r="AQ27" s="462"/>
      <c r="AR27" s="504"/>
      <c r="AS27" s="461" t="s">
        <v>129</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41686</v>
      </c>
      <c r="BO27" s="530"/>
      <c r="BP27" s="530"/>
      <c r="BQ27" s="530"/>
      <c r="BR27" s="530"/>
      <c r="BS27" s="530"/>
      <c r="BT27" s="530"/>
      <c r="BU27" s="531"/>
      <c r="BV27" s="529">
        <v>41673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183</v>
      </c>
      <c r="F28" s="440"/>
      <c r="G28" s="440"/>
      <c r="H28" s="440"/>
      <c r="I28" s="440"/>
      <c r="J28" s="440"/>
      <c r="K28" s="441"/>
      <c r="L28" s="461">
        <v>1</v>
      </c>
      <c r="M28" s="462"/>
      <c r="N28" s="462"/>
      <c r="O28" s="462"/>
      <c r="P28" s="504"/>
      <c r="Q28" s="461">
        <v>2120</v>
      </c>
      <c r="R28" s="462"/>
      <c r="S28" s="462"/>
      <c r="T28" s="462"/>
      <c r="U28" s="462"/>
      <c r="V28" s="504"/>
      <c r="W28" s="556"/>
      <c r="X28" s="557"/>
      <c r="Y28" s="558"/>
      <c r="Z28" s="460" t="s">
        <v>184</v>
      </c>
      <c r="AA28" s="440"/>
      <c r="AB28" s="440"/>
      <c r="AC28" s="440"/>
      <c r="AD28" s="440"/>
      <c r="AE28" s="440"/>
      <c r="AF28" s="440"/>
      <c r="AG28" s="441"/>
      <c r="AH28" s="461" t="s">
        <v>174</v>
      </c>
      <c r="AI28" s="462"/>
      <c r="AJ28" s="462"/>
      <c r="AK28" s="462"/>
      <c r="AL28" s="504"/>
      <c r="AM28" s="461" t="s">
        <v>129</v>
      </c>
      <c r="AN28" s="462"/>
      <c r="AO28" s="462"/>
      <c r="AP28" s="462"/>
      <c r="AQ28" s="462"/>
      <c r="AR28" s="504"/>
      <c r="AS28" s="461" t="s">
        <v>174</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1109596</v>
      </c>
      <c r="BO28" s="374"/>
      <c r="BP28" s="374"/>
      <c r="BQ28" s="374"/>
      <c r="BR28" s="374"/>
      <c r="BS28" s="374"/>
      <c r="BT28" s="374"/>
      <c r="BU28" s="375"/>
      <c r="BV28" s="373">
        <v>1165874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186</v>
      </c>
      <c r="F29" s="440"/>
      <c r="G29" s="440"/>
      <c r="H29" s="440"/>
      <c r="I29" s="440"/>
      <c r="J29" s="440"/>
      <c r="K29" s="441"/>
      <c r="L29" s="461">
        <v>7</v>
      </c>
      <c r="M29" s="462"/>
      <c r="N29" s="462"/>
      <c r="O29" s="462"/>
      <c r="P29" s="504"/>
      <c r="Q29" s="461">
        <v>1770</v>
      </c>
      <c r="R29" s="462"/>
      <c r="S29" s="462"/>
      <c r="T29" s="462"/>
      <c r="U29" s="462"/>
      <c r="V29" s="504"/>
      <c r="W29" s="559"/>
      <c r="X29" s="560"/>
      <c r="Y29" s="561"/>
      <c r="Z29" s="460" t="s">
        <v>187</v>
      </c>
      <c r="AA29" s="440"/>
      <c r="AB29" s="440"/>
      <c r="AC29" s="440"/>
      <c r="AD29" s="440"/>
      <c r="AE29" s="440"/>
      <c r="AF29" s="440"/>
      <c r="AG29" s="441"/>
      <c r="AH29" s="461">
        <v>51</v>
      </c>
      <c r="AI29" s="462"/>
      <c r="AJ29" s="462"/>
      <c r="AK29" s="462"/>
      <c r="AL29" s="504"/>
      <c r="AM29" s="461">
        <v>154173</v>
      </c>
      <c r="AN29" s="462"/>
      <c r="AO29" s="462"/>
      <c r="AP29" s="462"/>
      <c r="AQ29" s="462"/>
      <c r="AR29" s="504"/>
      <c r="AS29" s="461">
        <v>3023</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160638</v>
      </c>
      <c r="BO29" s="411"/>
      <c r="BP29" s="411"/>
      <c r="BQ29" s="411"/>
      <c r="BR29" s="411"/>
      <c r="BS29" s="411"/>
      <c r="BT29" s="411"/>
      <c r="BU29" s="412"/>
      <c r="BV29" s="410">
        <v>144972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1733176</v>
      </c>
      <c r="BO30" s="530"/>
      <c r="BP30" s="530"/>
      <c r="BQ30" s="530"/>
      <c r="BR30" s="530"/>
      <c r="BS30" s="530"/>
      <c r="BT30" s="530"/>
      <c r="BU30" s="531"/>
      <c r="BV30" s="529">
        <v>1762791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198</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196</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5</v>
      </c>
      <c r="BX34" s="600"/>
      <c r="BY34" s="601" t="str">
        <f>IF('各会計、関係団体の財政状況及び健全化判断比率'!B68="","",'各会計、関係団体の財政状況及び健全化判断比率'!B68)</f>
        <v>空知中部広域連合</v>
      </c>
      <c r="BZ34" s="601"/>
      <c r="CA34" s="601"/>
      <c r="CB34" s="601"/>
      <c r="CC34" s="601"/>
      <c r="CD34" s="601"/>
      <c r="CE34" s="601"/>
      <c r="CF34" s="601"/>
      <c r="CG34" s="601"/>
      <c r="CH34" s="601"/>
      <c r="CI34" s="601"/>
      <c r="CJ34" s="601"/>
      <c r="CK34" s="601"/>
      <c r="CL34" s="601"/>
      <c r="CM34" s="601"/>
      <c r="CN34" s="178"/>
      <c r="CO34" s="600">
        <f>IF(CQ34="","",MAX(C34:D43,U34:V43,AM34:AN43,BE34:BF43,BW34:BX43)+1)</f>
        <v>13</v>
      </c>
      <c r="CP34" s="600"/>
      <c r="CQ34" s="601" t="str">
        <f>IF('各会計、関係団体の財政状況及び健全化判断比率'!BS7="","",'各会計、関係団体の財政状況及び健全化判断比率'!BS7)</f>
        <v>浦臼町土地開発公社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6</v>
      </c>
      <c r="BX35" s="600"/>
      <c r="BY35" s="601" t="str">
        <f>IF('各会計、関係団体の財政状況及び健全化判断比率'!B69="","",'各会計、関係団体の財政状況及び健全化判断比率'!B69)</f>
        <v>西空知広域水道企業団</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7</v>
      </c>
      <c r="BX36" s="600"/>
      <c r="BY36" s="601" t="str">
        <f>IF('各会計、関係団体の財政状況及び健全化判断比率'!B70="","",'各会計、関係団体の財政状況及び健全化判断比率'!B70)</f>
        <v>空知教育センター組合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8</v>
      </c>
      <c r="BX37" s="600"/>
      <c r="BY37" s="601" t="str">
        <f>IF('各会計、関係団体の財政状況及び健全化判断比率'!B71="","",'各会計、関係団体の財政状況及び健全化判断比率'!B71)</f>
        <v>砂川地区保健衛生組合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9</v>
      </c>
      <c r="BX38" s="600"/>
      <c r="BY38" s="601" t="str">
        <f>IF('各会計、関係団体の財政状況及び健全化判断比率'!B72="","",'各会計、関係団体の財政状況及び健全化判断比率'!B72)</f>
        <v>中・北空知廃棄物処理広域連合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10</v>
      </c>
      <c r="BX39" s="600"/>
      <c r="BY39" s="601" t="str">
        <f>IF('各会計、関係団体の財政状況及び健全化判断比率'!B73="","",'各会計、関係団体の財政状況及び健全化判断比率'!B73)</f>
        <v>中空知広域市町村圏組合（普通会計分）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11</v>
      </c>
      <c r="BX40" s="600"/>
      <c r="BY40" s="601" t="str">
        <f>IF('各会計、関係団体の財政状況及び健全化判断比率'!B74="","",'各会計、関係団体の財政状況及び健全化判断比率'!B74)</f>
        <v>砂川地区広域消防組合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12</v>
      </c>
      <c r="BX41" s="600"/>
      <c r="BY41" s="601" t="str">
        <f>IF('各会計、関係団体の財政状況及び健全化判断比率'!B75="","",'各会計、関係団体の財政状況及び健全化判断比率'!B75)</f>
        <v>石狩川流域下水道組合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593</v>
      </c>
    </row>
    <row r="54" spans="5:113"/>
    <row r="55" spans="5:113"/>
    <row r="56" spans="5:113"/>
  </sheetData>
  <sheetProtection algorithmName="SHA-512" hashValue="2Gjn6Tuai6/qMnlrW1x9K+QDGNFSuihtgEVaaWMI2Q4ZN+MCnQ+SN5oSRlFCDTrfOd1g7aY6sAfi92Ruqq1JPw==" saltValue="LjfBApDYaPgwrW81vqJGo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79" t="s">
        <v>566</v>
      </c>
      <c r="D34" s="1179"/>
      <c r="E34" s="1180"/>
      <c r="F34" s="32">
        <v>3.67</v>
      </c>
      <c r="G34" s="33">
        <v>10.99</v>
      </c>
      <c r="H34" s="33">
        <v>8.19</v>
      </c>
      <c r="I34" s="33">
        <v>9.65</v>
      </c>
      <c r="J34" s="34">
        <v>13.71</v>
      </c>
      <c r="K34" s="22"/>
      <c r="L34" s="22"/>
      <c r="M34" s="22"/>
      <c r="N34" s="22"/>
      <c r="O34" s="22"/>
      <c r="P34" s="22"/>
    </row>
    <row r="35" spans="1:16" ht="39" customHeight="1">
      <c r="A35" s="22"/>
      <c r="B35" s="35"/>
      <c r="C35" s="1173" t="s">
        <v>567</v>
      </c>
      <c r="D35" s="1174"/>
      <c r="E35" s="1175"/>
      <c r="F35" s="36" t="s">
        <v>518</v>
      </c>
      <c r="G35" s="37" t="s">
        <v>518</v>
      </c>
      <c r="H35" s="37" t="s">
        <v>518</v>
      </c>
      <c r="I35" s="37" t="s">
        <v>518</v>
      </c>
      <c r="J35" s="38">
        <v>0.99</v>
      </c>
      <c r="K35" s="22"/>
      <c r="L35" s="22"/>
      <c r="M35" s="22"/>
      <c r="N35" s="22"/>
      <c r="O35" s="22"/>
      <c r="P35" s="22"/>
    </row>
    <row r="36" spans="1:16" ht="39" customHeight="1">
      <c r="A36" s="22"/>
      <c r="B36" s="35"/>
      <c r="C36" s="1173" t="s">
        <v>568</v>
      </c>
      <c r="D36" s="1174"/>
      <c r="E36" s="1175"/>
      <c r="F36" s="36">
        <v>0.12</v>
      </c>
      <c r="G36" s="37">
        <v>0.74</v>
      </c>
      <c r="H36" s="37">
        <v>0.81</v>
      </c>
      <c r="I36" s="37">
        <v>0.73</v>
      </c>
      <c r="J36" s="38">
        <v>0.53</v>
      </c>
      <c r="K36" s="22"/>
      <c r="L36" s="22"/>
      <c r="M36" s="22"/>
      <c r="N36" s="22"/>
      <c r="O36" s="22"/>
      <c r="P36" s="22"/>
    </row>
    <row r="37" spans="1:16" ht="39" customHeight="1">
      <c r="A37" s="22"/>
      <c r="B37" s="35"/>
      <c r="C37" s="1173" t="s">
        <v>569</v>
      </c>
      <c r="D37" s="1174"/>
      <c r="E37" s="1175"/>
      <c r="F37" s="36">
        <v>0.02</v>
      </c>
      <c r="G37" s="37">
        <v>0.03</v>
      </c>
      <c r="H37" s="37">
        <v>0.04</v>
      </c>
      <c r="I37" s="37">
        <v>0.02</v>
      </c>
      <c r="J37" s="38">
        <v>0.02</v>
      </c>
      <c r="K37" s="22"/>
      <c r="L37" s="22"/>
      <c r="M37" s="22"/>
      <c r="N37" s="22"/>
      <c r="O37" s="22"/>
      <c r="P37" s="22"/>
    </row>
    <row r="38" spans="1:16" ht="39" customHeight="1">
      <c r="A38" s="22"/>
      <c r="B38" s="35"/>
      <c r="C38" s="1173"/>
      <c r="D38" s="1174"/>
      <c r="E38" s="1175"/>
      <c r="F38" s="36"/>
      <c r="G38" s="37"/>
      <c r="H38" s="37"/>
      <c r="I38" s="37"/>
      <c r="J38" s="38"/>
      <c r="K38" s="22"/>
      <c r="L38" s="22"/>
      <c r="M38" s="22"/>
      <c r="N38" s="22"/>
      <c r="O38" s="22"/>
      <c r="P38" s="22"/>
    </row>
    <row r="39" spans="1:16" ht="39" customHeight="1">
      <c r="A39" s="22"/>
      <c r="B39" s="35"/>
      <c r="C39" s="1173"/>
      <c r="D39" s="1174"/>
      <c r="E39" s="1175"/>
      <c r="F39" s="36"/>
      <c r="G39" s="37"/>
      <c r="H39" s="37"/>
      <c r="I39" s="37"/>
      <c r="J39" s="38"/>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570</v>
      </c>
      <c r="D42" s="1174"/>
      <c r="E42" s="1175"/>
      <c r="F42" s="36" t="s">
        <v>518</v>
      </c>
      <c r="G42" s="37" t="s">
        <v>518</v>
      </c>
      <c r="H42" s="37" t="s">
        <v>518</v>
      </c>
      <c r="I42" s="37" t="s">
        <v>518</v>
      </c>
      <c r="J42" s="38" t="s">
        <v>518</v>
      </c>
      <c r="K42" s="22"/>
      <c r="L42" s="22"/>
      <c r="M42" s="22"/>
      <c r="N42" s="22"/>
      <c r="O42" s="22"/>
      <c r="P42" s="22"/>
    </row>
    <row r="43" spans="1:16" ht="39" customHeight="1" thickBot="1">
      <c r="A43" s="22"/>
      <c r="B43" s="40"/>
      <c r="C43" s="1176" t="s">
        <v>571</v>
      </c>
      <c r="D43" s="1177"/>
      <c r="E43" s="1178"/>
      <c r="F43" s="41">
        <v>0.08</v>
      </c>
      <c r="G43" s="42">
        <v>0.06</v>
      </c>
      <c r="H43" s="42">
        <v>0.03</v>
      </c>
      <c r="I43" s="42">
        <v>0.03</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xxRyJF8jRZmtAS9CDMiu5B2BYlIqfCywNSwxDeSVrAFl0qpp/RQbHv18J80sH/dIIJ+l7CfhZ0HagB+RuCqQw==" saltValue="DXNhyijJ4d9j/ybcIp3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81" t="s">
        <v>11</v>
      </c>
      <c r="C45" s="1182"/>
      <c r="D45" s="58"/>
      <c r="E45" s="1187" t="s">
        <v>12</v>
      </c>
      <c r="F45" s="1187"/>
      <c r="G45" s="1187"/>
      <c r="H45" s="1187"/>
      <c r="I45" s="1187"/>
      <c r="J45" s="1188"/>
      <c r="K45" s="59">
        <v>338</v>
      </c>
      <c r="L45" s="60">
        <v>324</v>
      </c>
      <c r="M45" s="60">
        <v>341</v>
      </c>
      <c r="N45" s="60">
        <v>347</v>
      </c>
      <c r="O45" s="61">
        <v>462</v>
      </c>
      <c r="P45" s="48"/>
      <c r="Q45" s="48"/>
      <c r="R45" s="48"/>
      <c r="S45" s="48"/>
      <c r="T45" s="48"/>
      <c r="U45" s="48"/>
    </row>
    <row r="46" spans="1:21" ht="30.75" customHeight="1">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c r="A48" s="48"/>
      <c r="B48" s="1183"/>
      <c r="C48" s="1184"/>
      <c r="D48" s="62"/>
      <c r="E48" s="1189" t="s">
        <v>15</v>
      </c>
      <c r="F48" s="1189"/>
      <c r="G48" s="1189"/>
      <c r="H48" s="1189"/>
      <c r="I48" s="1189"/>
      <c r="J48" s="1190"/>
      <c r="K48" s="63">
        <v>52</v>
      </c>
      <c r="L48" s="64">
        <v>49</v>
      </c>
      <c r="M48" s="64">
        <v>52</v>
      </c>
      <c r="N48" s="64">
        <v>56</v>
      </c>
      <c r="O48" s="65">
        <v>55</v>
      </c>
      <c r="P48" s="48"/>
      <c r="Q48" s="48"/>
      <c r="R48" s="48"/>
      <c r="S48" s="48"/>
      <c r="T48" s="48"/>
      <c r="U48" s="48"/>
    </row>
    <row r="49" spans="1:21" ht="30.75" customHeight="1">
      <c r="A49" s="48"/>
      <c r="B49" s="1183"/>
      <c r="C49" s="1184"/>
      <c r="D49" s="62"/>
      <c r="E49" s="1189" t="s">
        <v>16</v>
      </c>
      <c r="F49" s="1189"/>
      <c r="G49" s="1189"/>
      <c r="H49" s="1189"/>
      <c r="I49" s="1189"/>
      <c r="J49" s="1190"/>
      <c r="K49" s="63">
        <v>76</v>
      </c>
      <c r="L49" s="64">
        <v>64</v>
      </c>
      <c r="M49" s="64">
        <v>64</v>
      </c>
      <c r="N49" s="64">
        <v>70</v>
      </c>
      <c r="O49" s="65">
        <v>70</v>
      </c>
      <c r="P49" s="48"/>
      <c r="Q49" s="48"/>
      <c r="R49" s="48"/>
      <c r="S49" s="48"/>
      <c r="T49" s="48"/>
      <c r="U49" s="48"/>
    </row>
    <row r="50" spans="1:21" ht="30.75" customHeight="1">
      <c r="A50" s="48"/>
      <c r="B50" s="1183"/>
      <c r="C50" s="1184"/>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c r="A52" s="48"/>
      <c r="B52" s="1191" t="s">
        <v>19</v>
      </c>
      <c r="C52" s="1192"/>
      <c r="D52" s="66"/>
      <c r="E52" s="1189" t="s">
        <v>20</v>
      </c>
      <c r="F52" s="1189"/>
      <c r="G52" s="1189"/>
      <c r="H52" s="1189"/>
      <c r="I52" s="1189"/>
      <c r="J52" s="1190"/>
      <c r="K52" s="63">
        <v>507</v>
      </c>
      <c r="L52" s="64">
        <v>500</v>
      </c>
      <c r="M52" s="64">
        <v>500</v>
      </c>
      <c r="N52" s="64">
        <v>446</v>
      </c>
      <c r="O52" s="65">
        <v>445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-41</v>
      </c>
      <c r="L53" s="69">
        <v>-63</v>
      </c>
      <c r="M53" s="69">
        <v>-43</v>
      </c>
      <c r="N53" s="69">
        <v>27</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xpW8+rKiFioOkTepgdizUiprF82uNZy9Fw/w5DTqyvo3XZOhQuMXLTM5tYmzfhU4RvOBLtVHxSyQCQv4kEDTA==" saltValue="sh/4ZInV7ZKD58yi0Snb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07" t="s">
        <v>30</v>
      </c>
      <c r="C41" s="1208"/>
      <c r="D41" s="102"/>
      <c r="E41" s="1213" t="s">
        <v>31</v>
      </c>
      <c r="F41" s="1213"/>
      <c r="G41" s="1213"/>
      <c r="H41" s="1214"/>
      <c r="I41" s="351">
        <v>3820</v>
      </c>
      <c r="J41" s="352">
        <v>3938</v>
      </c>
      <c r="K41" s="352">
        <v>3895</v>
      </c>
      <c r="L41" s="352">
        <v>3986</v>
      </c>
      <c r="M41" s="353">
        <v>3945</v>
      </c>
    </row>
    <row r="42" spans="2:13" ht="27.75" customHeight="1">
      <c r="B42" s="1209"/>
      <c r="C42" s="1210"/>
      <c r="D42" s="103"/>
      <c r="E42" s="1215" t="s">
        <v>32</v>
      </c>
      <c r="F42" s="1215"/>
      <c r="G42" s="1215"/>
      <c r="H42" s="1216"/>
      <c r="I42" s="354" t="s">
        <v>518</v>
      </c>
      <c r="J42" s="355" t="s">
        <v>518</v>
      </c>
      <c r="K42" s="355" t="s">
        <v>518</v>
      </c>
      <c r="L42" s="355" t="s">
        <v>518</v>
      </c>
      <c r="M42" s="356" t="s">
        <v>518</v>
      </c>
    </row>
    <row r="43" spans="2:13" ht="27.75" customHeight="1">
      <c r="B43" s="1209"/>
      <c r="C43" s="1210"/>
      <c r="D43" s="103"/>
      <c r="E43" s="1215" t="s">
        <v>33</v>
      </c>
      <c r="F43" s="1215"/>
      <c r="G43" s="1215"/>
      <c r="H43" s="1216"/>
      <c r="I43" s="354">
        <v>589</v>
      </c>
      <c r="J43" s="355">
        <v>358</v>
      </c>
      <c r="K43" s="355">
        <v>484</v>
      </c>
      <c r="L43" s="355">
        <v>442</v>
      </c>
      <c r="M43" s="356">
        <v>389</v>
      </c>
    </row>
    <row r="44" spans="2:13" ht="27.75" customHeight="1">
      <c r="B44" s="1209"/>
      <c r="C44" s="1210"/>
      <c r="D44" s="103"/>
      <c r="E44" s="1215" t="s">
        <v>34</v>
      </c>
      <c r="F44" s="1215"/>
      <c r="G44" s="1215"/>
      <c r="H44" s="1216"/>
      <c r="I44" s="354">
        <v>757</v>
      </c>
      <c r="J44" s="355">
        <v>708</v>
      </c>
      <c r="K44" s="355">
        <v>657</v>
      </c>
      <c r="L44" s="355">
        <v>600</v>
      </c>
      <c r="M44" s="356">
        <v>586</v>
      </c>
    </row>
    <row r="45" spans="2:13" ht="27.75" customHeight="1">
      <c r="B45" s="1209"/>
      <c r="C45" s="1210"/>
      <c r="D45" s="103"/>
      <c r="E45" s="1215" t="s">
        <v>35</v>
      </c>
      <c r="F45" s="1215"/>
      <c r="G45" s="1215"/>
      <c r="H45" s="1216"/>
      <c r="I45" s="354">
        <v>388</v>
      </c>
      <c r="J45" s="355">
        <v>425</v>
      </c>
      <c r="K45" s="355">
        <v>421</v>
      </c>
      <c r="L45" s="355">
        <v>369</v>
      </c>
      <c r="M45" s="356">
        <v>419</v>
      </c>
    </row>
    <row r="46" spans="2:13" ht="27.75" customHeight="1">
      <c r="B46" s="1209"/>
      <c r="C46" s="1210"/>
      <c r="D46" s="104"/>
      <c r="E46" s="1215" t="s">
        <v>36</v>
      </c>
      <c r="F46" s="1215"/>
      <c r="G46" s="1215"/>
      <c r="H46" s="1216"/>
      <c r="I46" s="354" t="s">
        <v>518</v>
      </c>
      <c r="J46" s="355" t="s">
        <v>518</v>
      </c>
      <c r="K46" s="355" t="s">
        <v>518</v>
      </c>
      <c r="L46" s="355" t="s">
        <v>518</v>
      </c>
      <c r="M46" s="356" t="s">
        <v>518</v>
      </c>
    </row>
    <row r="47" spans="2:13" ht="27.75" customHeight="1">
      <c r="B47" s="1209"/>
      <c r="C47" s="1210"/>
      <c r="D47" s="105"/>
      <c r="E47" s="1217" t="s">
        <v>37</v>
      </c>
      <c r="F47" s="1218"/>
      <c r="G47" s="1218"/>
      <c r="H47" s="1219"/>
      <c r="I47" s="354" t="s">
        <v>518</v>
      </c>
      <c r="J47" s="355" t="s">
        <v>518</v>
      </c>
      <c r="K47" s="355" t="s">
        <v>518</v>
      </c>
      <c r="L47" s="355" t="s">
        <v>518</v>
      </c>
      <c r="M47" s="356" t="s">
        <v>518</v>
      </c>
    </row>
    <row r="48" spans="2:13" ht="27.75" customHeight="1">
      <c r="B48" s="1209"/>
      <c r="C48" s="1210"/>
      <c r="D48" s="103"/>
      <c r="E48" s="1215" t="s">
        <v>38</v>
      </c>
      <c r="F48" s="1215"/>
      <c r="G48" s="1215"/>
      <c r="H48" s="1216"/>
      <c r="I48" s="354" t="s">
        <v>518</v>
      </c>
      <c r="J48" s="355" t="s">
        <v>518</v>
      </c>
      <c r="K48" s="355" t="s">
        <v>518</v>
      </c>
      <c r="L48" s="355" t="s">
        <v>518</v>
      </c>
      <c r="M48" s="356" t="s">
        <v>518</v>
      </c>
    </row>
    <row r="49" spans="2:13" ht="27.75" customHeight="1">
      <c r="B49" s="1211"/>
      <c r="C49" s="1212"/>
      <c r="D49" s="103"/>
      <c r="E49" s="1215" t="s">
        <v>39</v>
      </c>
      <c r="F49" s="1215"/>
      <c r="G49" s="1215"/>
      <c r="H49" s="1216"/>
      <c r="I49" s="354" t="s">
        <v>518</v>
      </c>
      <c r="J49" s="355" t="s">
        <v>518</v>
      </c>
      <c r="K49" s="355" t="s">
        <v>518</v>
      </c>
      <c r="L49" s="355" t="s">
        <v>518</v>
      </c>
      <c r="M49" s="356" t="s">
        <v>518</v>
      </c>
    </row>
    <row r="50" spans="2:13" ht="27.75" customHeight="1">
      <c r="B50" s="1220" t="s">
        <v>40</v>
      </c>
      <c r="C50" s="1221"/>
      <c r="D50" s="106"/>
      <c r="E50" s="1215" t="s">
        <v>41</v>
      </c>
      <c r="F50" s="1215"/>
      <c r="G50" s="1215"/>
      <c r="H50" s="1216"/>
      <c r="I50" s="354">
        <v>2617</v>
      </c>
      <c r="J50" s="355">
        <v>2715</v>
      </c>
      <c r="K50" s="355">
        <v>2691</v>
      </c>
      <c r="L50" s="355">
        <v>2464</v>
      </c>
      <c r="M50" s="356">
        <v>2369</v>
      </c>
    </row>
    <row r="51" spans="2:13" ht="27.75" customHeight="1">
      <c r="B51" s="1209"/>
      <c r="C51" s="1210"/>
      <c r="D51" s="103"/>
      <c r="E51" s="1215" t="s">
        <v>42</v>
      </c>
      <c r="F51" s="1215"/>
      <c r="G51" s="1215"/>
      <c r="H51" s="1216"/>
      <c r="I51" s="354">
        <v>218</v>
      </c>
      <c r="J51" s="355">
        <v>179</v>
      </c>
      <c r="K51" s="355">
        <v>140</v>
      </c>
      <c r="L51" s="355">
        <v>120</v>
      </c>
      <c r="M51" s="356">
        <v>104</v>
      </c>
    </row>
    <row r="52" spans="2:13" ht="27.75" customHeight="1">
      <c r="B52" s="1211"/>
      <c r="C52" s="1212"/>
      <c r="D52" s="103"/>
      <c r="E52" s="1215" t="s">
        <v>43</v>
      </c>
      <c r="F52" s="1215"/>
      <c r="G52" s="1215"/>
      <c r="H52" s="1216"/>
      <c r="I52" s="354">
        <v>3620</v>
      </c>
      <c r="J52" s="355">
        <v>3608</v>
      </c>
      <c r="K52" s="355">
        <v>3351</v>
      </c>
      <c r="L52" s="355">
        <v>3483</v>
      </c>
      <c r="M52" s="356">
        <v>3507</v>
      </c>
    </row>
    <row r="53" spans="2:13" ht="27.75" customHeight="1" thickBot="1">
      <c r="B53" s="1222" t="s">
        <v>44</v>
      </c>
      <c r="C53" s="1223"/>
      <c r="D53" s="107"/>
      <c r="E53" s="1224" t="s">
        <v>45</v>
      </c>
      <c r="F53" s="1224"/>
      <c r="G53" s="1224"/>
      <c r="H53" s="1225"/>
      <c r="I53" s="357">
        <v>-901</v>
      </c>
      <c r="J53" s="358">
        <v>-1074</v>
      </c>
      <c r="K53" s="358">
        <v>-725</v>
      </c>
      <c r="L53" s="358">
        <v>-670</v>
      </c>
      <c r="M53" s="359">
        <v>-641</v>
      </c>
    </row>
    <row r="54" spans="2:13" ht="27.75" customHeight="1">
      <c r="B54" s="108" t="s">
        <v>46</v>
      </c>
      <c r="C54" s="109"/>
      <c r="D54" s="109"/>
      <c r="E54" s="110"/>
      <c r="F54" s="110"/>
      <c r="G54" s="110"/>
      <c r="H54" s="110"/>
      <c r="I54" s="111"/>
      <c r="J54" s="111"/>
      <c r="K54" s="111"/>
      <c r="L54" s="111"/>
      <c r="M54" s="111"/>
    </row>
    <row r="55" spans="2:13"/>
  </sheetData>
  <sheetProtection algorithmName="SHA-512" hashValue="Jiykmlr+jUrLFQkLsKlh2u1bSlvd84DuDR/jU0WN278oAMOWFsmTOXzGexQzp6eKSp+KdvuSyn3agJza6Yma6Q==" saltValue="ugBt6ISSBVcf0Pd0VMmO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34" t="s">
        <v>48</v>
      </c>
      <c r="D55" s="1234"/>
      <c r="E55" s="1235"/>
      <c r="F55" s="119">
        <v>1345</v>
      </c>
      <c r="G55" s="119">
        <v>1166</v>
      </c>
      <c r="H55" s="120">
        <v>1110</v>
      </c>
    </row>
    <row r="56" spans="2:8" ht="52.5" customHeight="1">
      <c r="B56" s="121"/>
      <c r="C56" s="1236" t="s">
        <v>49</v>
      </c>
      <c r="D56" s="1236"/>
      <c r="E56" s="1237"/>
      <c r="F56" s="122">
        <v>145</v>
      </c>
      <c r="G56" s="122">
        <v>145</v>
      </c>
      <c r="H56" s="123">
        <v>161</v>
      </c>
    </row>
    <row r="57" spans="2:8" ht="53.25" customHeight="1">
      <c r="B57" s="121"/>
      <c r="C57" s="1238" t="s">
        <v>50</v>
      </c>
      <c r="D57" s="1238"/>
      <c r="E57" s="1239"/>
      <c r="F57" s="124">
        <v>1834</v>
      </c>
      <c r="G57" s="124">
        <v>1763</v>
      </c>
      <c r="H57" s="125">
        <v>1733</v>
      </c>
    </row>
    <row r="58" spans="2:8" ht="45.75" customHeight="1">
      <c r="B58" s="126"/>
      <c r="C58" s="1226" t="s">
        <v>588</v>
      </c>
      <c r="D58" s="1227"/>
      <c r="E58" s="1228"/>
      <c r="F58" s="127">
        <v>616</v>
      </c>
      <c r="G58" s="127">
        <v>648</v>
      </c>
      <c r="H58" s="128">
        <v>664</v>
      </c>
    </row>
    <row r="59" spans="2:8" ht="45.75" customHeight="1">
      <c r="B59" s="126"/>
      <c r="C59" s="1226" t="s">
        <v>589</v>
      </c>
      <c r="D59" s="1227"/>
      <c r="E59" s="1228"/>
      <c r="F59" s="127">
        <v>389</v>
      </c>
      <c r="G59" s="127">
        <v>361</v>
      </c>
      <c r="H59" s="128">
        <v>345</v>
      </c>
    </row>
    <row r="60" spans="2:8" ht="45.75" customHeight="1">
      <c r="B60" s="126"/>
      <c r="C60" s="1226" t="s">
        <v>590</v>
      </c>
      <c r="D60" s="1227"/>
      <c r="E60" s="1228"/>
      <c r="F60" s="127">
        <v>285</v>
      </c>
      <c r="G60" s="127">
        <v>290</v>
      </c>
      <c r="H60" s="128">
        <v>331</v>
      </c>
    </row>
    <row r="61" spans="2:8" ht="45.75" customHeight="1">
      <c r="B61" s="126"/>
      <c r="C61" s="1226" t="s">
        <v>591</v>
      </c>
      <c r="D61" s="1227"/>
      <c r="E61" s="1228"/>
      <c r="F61" s="127">
        <v>478</v>
      </c>
      <c r="G61" s="127">
        <v>398</v>
      </c>
      <c r="H61" s="128">
        <v>328</v>
      </c>
    </row>
    <row r="62" spans="2:8" ht="45.75" customHeight="1" thickBot="1">
      <c r="B62" s="129"/>
      <c r="C62" s="1229" t="s">
        <v>592</v>
      </c>
      <c r="D62" s="1230"/>
      <c r="E62" s="1231"/>
      <c r="F62" s="130">
        <v>53</v>
      </c>
      <c r="G62" s="130">
        <v>53</v>
      </c>
      <c r="H62" s="131">
        <v>53</v>
      </c>
    </row>
    <row r="63" spans="2:8" ht="52.5" customHeight="1" thickBot="1">
      <c r="B63" s="132"/>
      <c r="C63" s="1232" t="s">
        <v>51</v>
      </c>
      <c r="D63" s="1232"/>
      <c r="E63" s="1233"/>
      <c r="F63" s="133">
        <v>3324</v>
      </c>
      <c r="G63" s="133">
        <v>3074</v>
      </c>
      <c r="H63" s="134">
        <v>3003</v>
      </c>
    </row>
    <row r="64" spans="2:8"/>
  </sheetData>
  <sheetProtection algorithmName="SHA-512" hashValue="dsPPSzQhmZuplZyj9tdESV2rctkQn+6MmTnthh1XYmXDJ7wNkX/EjNcrDVEBk/LVZeqjnUS1p4X6Je+cSmphkg==" saltValue="87B5L09K2uHTin2jbdty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372928</v>
      </c>
      <c r="E3" s="153"/>
      <c r="F3" s="154">
        <v>291173</v>
      </c>
      <c r="G3" s="155"/>
      <c r="H3" s="156"/>
    </row>
    <row r="4" spans="1:8">
      <c r="A4" s="157"/>
      <c r="B4" s="158"/>
      <c r="C4" s="159"/>
      <c r="D4" s="160">
        <v>333886</v>
      </c>
      <c r="E4" s="161"/>
      <c r="F4" s="162">
        <v>119071</v>
      </c>
      <c r="G4" s="163"/>
      <c r="H4" s="164"/>
    </row>
    <row r="5" spans="1:8">
      <c r="A5" s="145" t="s">
        <v>552</v>
      </c>
      <c r="B5" s="150"/>
      <c r="C5" s="151"/>
      <c r="D5" s="152">
        <v>332376</v>
      </c>
      <c r="E5" s="153"/>
      <c r="F5" s="154">
        <v>271581</v>
      </c>
      <c r="G5" s="155"/>
      <c r="H5" s="156"/>
    </row>
    <row r="6" spans="1:8">
      <c r="A6" s="157"/>
      <c r="B6" s="158"/>
      <c r="C6" s="159"/>
      <c r="D6" s="160">
        <v>246458</v>
      </c>
      <c r="E6" s="161"/>
      <c r="F6" s="162">
        <v>117844</v>
      </c>
      <c r="G6" s="163"/>
      <c r="H6" s="164"/>
    </row>
    <row r="7" spans="1:8">
      <c r="A7" s="145" t="s">
        <v>553</v>
      </c>
      <c r="B7" s="150"/>
      <c r="C7" s="151"/>
      <c r="D7" s="152">
        <v>484974</v>
      </c>
      <c r="E7" s="153"/>
      <c r="F7" s="154">
        <v>268375</v>
      </c>
      <c r="G7" s="155"/>
      <c r="H7" s="156"/>
    </row>
    <row r="8" spans="1:8">
      <c r="A8" s="157"/>
      <c r="B8" s="158"/>
      <c r="C8" s="159"/>
      <c r="D8" s="160">
        <v>284830</v>
      </c>
      <c r="E8" s="161"/>
      <c r="F8" s="162">
        <v>119602</v>
      </c>
      <c r="G8" s="163"/>
      <c r="H8" s="164"/>
    </row>
    <row r="9" spans="1:8">
      <c r="A9" s="145" t="s">
        <v>554</v>
      </c>
      <c r="B9" s="150"/>
      <c r="C9" s="151"/>
      <c r="D9" s="152">
        <v>638200</v>
      </c>
      <c r="E9" s="153"/>
      <c r="F9" s="154">
        <v>301035</v>
      </c>
      <c r="G9" s="155"/>
      <c r="H9" s="156"/>
    </row>
    <row r="10" spans="1:8">
      <c r="A10" s="157"/>
      <c r="B10" s="158"/>
      <c r="C10" s="159"/>
      <c r="D10" s="160">
        <v>433018</v>
      </c>
      <c r="E10" s="161"/>
      <c r="F10" s="162">
        <v>154376</v>
      </c>
      <c r="G10" s="163"/>
      <c r="H10" s="164"/>
    </row>
    <row r="11" spans="1:8">
      <c r="A11" s="145" t="s">
        <v>555</v>
      </c>
      <c r="B11" s="150"/>
      <c r="C11" s="151"/>
      <c r="D11" s="152">
        <v>570289</v>
      </c>
      <c r="E11" s="153"/>
      <c r="F11" s="154">
        <v>277467</v>
      </c>
      <c r="G11" s="155"/>
      <c r="H11" s="156"/>
    </row>
    <row r="12" spans="1:8">
      <c r="A12" s="157"/>
      <c r="B12" s="158"/>
      <c r="C12" s="165"/>
      <c r="D12" s="160">
        <v>263780</v>
      </c>
      <c r="E12" s="161"/>
      <c r="F12" s="162">
        <v>128378</v>
      </c>
      <c r="G12" s="163"/>
      <c r="H12" s="164"/>
    </row>
    <row r="13" spans="1:8">
      <c r="A13" s="145"/>
      <c r="B13" s="150"/>
      <c r="C13" s="166"/>
      <c r="D13" s="167">
        <v>479753</v>
      </c>
      <c r="E13" s="168"/>
      <c r="F13" s="169">
        <v>281926</v>
      </c>
      <c r="G13" s="170"/>
      <c r="H13" s="156"/>
    </row>
    <row r="14" spans="1:8">
      <c r="A14" s="157"/>
      <c r="B14" s="158"/>
      <c r="C14" s="159"/>
      <c r="D14" s="160">
        <v>312394</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3.68</v>
      </c>
      <c r="C19" s="171">
        <f>ROUND(VALUE(SUBSTITUTE(実質収支比率等に係る経年分析!G$48,"▲","-")),2)</f>
        <v>11</v>
      </c>
      <c r="D19" s="171">
        <f>ROUND(VALUE(SUBSTITUTE(実質収支比率等に係る経年分析!H$48,"▲","-")),2)</f>
        <v>8.19</v>
      </c>
      <c r="E19" s="171">
        <f>ROUND(VALUE(SUBSTITUTE(実質収支比率等に係る経年分析!I$48,"▲","-")),2)</f>
        <v>9.66</v>
      </c>
      <c r="F19" s="171">
        <f>ROUND(VALUE(SUBSTITUTE(実質収支比率等に係る経年分析!J$48,"▲","-")),2)</f>
        <v>13.72</v>
      </c>
    </row>
    <row r="20" spans="1:11">
      <c r="A20" s="171" t="s">
        <v>55</v>
      </c>
      <c r="B20" s="171">
        <f>ROUND(VALUE(SUBSTITUTE(実質収支比率等に係る経年分析!F$47,"▲","-")),2)</f>
        <v>73.28</v>
      </c>
      <c r="C20" s="171">
        <f>ROUND(VALUE(SUBSTITUTE(実質収支比率等に係る経年分析!G$47,"▲","-")),2)</f>
        <v>78.3</v>
      </c>
      <c r="D20" s="171">
        <f>ROUND(VALUE(SUBSTITUTE(実質収支比率等に係る経年分析!H$47,"▲","-")),2)</f>
        <v>77.819999999999993</v>
      </c>
      <c r="E20" s="171">
        <f>ROUND(VALUE(SUBSTITUTE(実質収支比率等に係る経年分析!I$47,"▲","-")),2)</f>
        <v>68.88</v>
      </c>
      <c r="F20" s="171">
        <f>ROUND(VALUE(SUBSTITUTE(実質収支比率等に係る経年分析!J$47,"▲","-")),2)</f>
        <v>59.72</v>
      </c>
    </row>
    <row r="21" spans="1:11">
      <c r="A21" s="171" t="s">
        <v>56</v>
      </c>
      <c r="B21" s="171">
        <f>IF(ISNUMBER(VALUE(SUBSTITUTE(実質収支比率等に係る経年分析!F$49,"▲","-"))),ROUND(VALUE(SUBSTITUTE(実質収支比率等に係る経年分析!F$49,"▲","-")),2),NA())</f>
        <v>8.4700000000000006</v>
      </c>
      <c r="C21" s="171">
        <f>IF(ISNUMBER(VALUE(SUBSTITUTE(実質収支比率等に係る経年分析!G$49,"▲","-"))),ROUND(VALUE(SUBSTITUTE(実質収支比率等に係る経年分析!G$49,"▲","-")),2),NA())</f>
        <v>15.63</v>
      </c>
      <c r="D21" s="171">
        <f>IF(ISNUMBER(VALUE(SUBSTITUTE(実質収支比率等に係る経年分析!H$49,"▲","-"))),ROUND(VALUE(SUBSTITUTE(実質収支比率等に係る経年分析!H$49,"▲","-")),2),NA())</f>
        <v>3.36</v>
      </c>
      <c r="E21" s="171">
        <f>IF(ISNUMBER(VALUE(SUBSTITUTE(実質収支比率等に係る経年分析!I$49,"▲","-"))),ROUND(VALUE(SUBSTITUTE(実質収支比率等に係る経年分析!I$49,"▲","-")),2),NA())</f>
        <v>-2.2799999999999998</v>
      </c>
      <c r="F21" s="171">
        <f>IF(ISNUMBER(VALUE(SUBSTITUTE(実質収支比率等に係る経年分析!J$49,"▲","-"))),ROUND(VALUE(SUBSTITUTE(実質収支比率等に係る経年分析!J$49,"▲","-")),2),NA())</f>
        <v>8.7799999999999994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0.53</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#VALUE!</v>
      </c>
      <c r="I35" s="172" t="e">
        <f>IF(ROUND(VALUE(SUBSTITUTE(連結実質赤字比率に係る赤字・黒字の構成分析!I$35,"▲", "-")), 2) &gt;= 0, ABS(ROUND(VALUE(SUBSTITUTE(連結実質赤字比率に係る赤字・黒字の構成分析!I$35,"▲", "-")), 2)), NA())</f>
        <v>#VALUE!</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507</v>
      </c>
      <c r="E42" s="173"/>
      <c r="F42" s="173"/>
      <c r="G42" s="173">
        <f>'実質公債費比率（分子）の構造'!L$52</f>
        <v>500</v>
      </c>
      <c r="H42" s="173"/>
      <c r="I42" s="173"/>
      <c r="J42" s="173">
        <f>'実質公債費比率（分子）の構造'!M$52</f>
        <v>500</v>
      </c>
      <c r="K42" s="173"/>
      <c r="L42" s="173"/>
      <c r="M42" s="173">
        <f>'実質公債費比率（分子）の構造'!N$52</f>
        <v>446</v>
      </c>
      <c r="N42" s="173"/>
      <c r="O42" s="173"/>
      <c r="P42" s="173">
        <f>'実質公債費比率（分子）の構造'!O$52</f>
        <v>445</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76</v>
      </c>
      <c r="C45" s="173"/>
      <c r="D45" s="173"/>
      <c r="E45" s="173">
        <f>'実質公債費比率（分子）の構造'!L$49</f>
        <v>64</v>
      </c>
      <c r="F45" s="173"/>
      <c r="G45" s="173"/>
      <c r="H45" s="173">
        <f>'実質公債費比率（分子）の構造'!M$49</f>
        <v>64</v>
      </c>
      <c r="I45" s="173"/>
      <c r="J45" s="173"/>
      <c r="K45" s="173">
        <f>'実質公債費比率（分子）の構造'!N$49</f>
        <v>70</v>
      </c>
      <c r="L45" s="173"/>
      <c r="M45" s="173"/>
      <c r="N45" s="173">
        <f>'実質公債費比率（分子）の構造'!O$49</f>
        <v>70</v>
      </c>
      <c r="O45" s="173"/>
      <c r="P45" s="173"/>
    </row>
    <row r="46" spans="1:16">
      <c r="A46" s="173" t="s">
        <v>67</v>
      </c>
      <c r="B46" s="173">
        <f>'実質公債費比率（分子）の構造'!K$48</f>
        <v>52</v>
      </c>
      <c r="C46" s="173"/>
      <c r="D46" s="173"/>
      <c r="E46" s="173">
        <f>'実質公債費比率（分子）の構造'!L$48</f>
        <v>49</v>
      </c>
      <c r="F46" s="173"/>
      <c r="G46" s="173"/>
      <c r="H46" s="173">
        <f>'実質公債費比率（分子）の構造'!M$48</f>
        <v>52</v>
      </c>
      <c r="I46" s="173"/>
      <c r="J46" s="173"/>
      <c r="K46" s="173">
        <f>'実質公債費比率（分子）の構造'!N$48</f>
        <v>56</v>
      </c>
      <c r="L46" s="173"/>
      <c r="M46" s="173"/>
      <c r="N46" s="173">
        <f>'実質公債費比率（分子）の構造'!O$48</f>
        <v>55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338</v>
      </c>
      <c r="C49" s="173"/>
      <c r="D49" s="173"/>
      <c r="E49" s="173">
        <f>'実質公債費比率（分子）の構造'!L$45</f>
        <v>324</v>
      </c>
      <c r="F49" s="173"/>
      <c r="G49" s="173"/>
      <c r="H49" s="173">
        <f>'実質公債費比率（分子）の構造'!M$45</f>
        <v>341</v>
      </c>
      <c r="I49" s="173"/>
      <c r="J49" s="173"/>
      <c r="K49" s="173">
        <f>'実質公債費比率（分子）の構造'!N$45</f>
        <v>347</v>
      </c>
      <c r="L49" s="173"/>
      <c r="M49" s="173"/>
      <c r="N49" s="173">
        <f>'実質公債費比率（分子）の構造'!O$45</f>
        <v>462</v>
      </c>
      <c r="O49" s="173"/>
      <c r="P49" s="173"/>
    </row>
    <row r="50" spans="1:16">
      <c r="A50" s="173" t="s">
        <v>71</v>
      </c>
      <c r="B50" s="173" t="e">
        <f>NA()</f>
        <v>#N/A</v>
      </c>
      <c r="C50" s="173">
        <f>IF(ISNUMBER('実質公債費比率（分子）の構造'!K$53),'実質公債費比率（分子）の構造'!K$53,NA())</f>
        <v>-41</v>
      </c>
      <c r="D50" s="173" t="e">
        <f>NA()</f>
        <v>#N/A</v>
      </c>
      <c r="E50" s="173" t="e">
        <f>NA()</f>
        <v>#N/A</v>
      </c>
      <c r="F50" s="173">
        <f>IF(ISNUMBER('実質公債費比率（分子）の構造'!L$53),'実質公債費比率（分子）の構造'!L$53,NA())</f>
        <v>-63</v>
      </c>
      <c r="G50" s="173" t="e">
        <f>NA()</f>
        <v>#N/A</v>
      </c>
      <c r="H50" s="173" t="e">
        <f>NA()</f>
        <v>#N/A</v>
      </c>
      <c r="I50" s="173">
        <f>IF(ISNUMBER('実質公債費比率（分子）の構造'!M$53),'実質公債費比率（分子）の構造'!M$53,NA())</f>
        <v>-43</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142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3620</v>
      </c>
      <c r="E56" s="172"/>
      <c r="F56" s="172"/>
      <c r="G56" s="172">
        <f>'将来負担比率（分子）の構造'!J$52</f>
        <v>3608</v>
      </c>
      <c r="H56" s="172"/>
      <c r="I56" s="172"/>
      <c r="J56" s="172">
        <f>'将来負担比率（分子）の構造'!K$52</f>
        <v>3351</v>
      </c>
      <c r="K56" s="172"/>
      <c r="L56" s="172"/>
      <c r="M56" s="172">
        <f>'将来負担比率（分子）の構造'!L$52</f>
        <v>3483</v>
      </c>
      <c r="N56" s="172"/>
      <c r="O56" s="172"/>
      <c r="P56" s="172">
        <f>'将来負担比率（分子）の構造'!M$52</f>
        <v>3507</v>
      </c>
    </row>
    <row r="57" spans="1:16">
      <c r="A57" s="172" t="s">
        <v>42</v>
      </c>
      <c r="B57" s="172"/>
      <c r="C57" s="172"/>
      <c r="D57" s="172">
        <f>'将来負担比率（分子）の構造'!I$51</f>
        <v>218</v>
      </c>
      <c r="E57" s="172"/>
      <c r="F57" s="172"/>
      <c r="G57" s="172">
        <f>'将来負担比率（分子）の構造'!J$51</f>
        <v>179</v>
      </c>
      <c r="H57" s="172"/>
      <c r="I57" s="172"/>
      <c r="J57" s="172">
        <f>'将来負担比率（分子）の構造'!K$51</f>
        <v>140</v>
      </c>
      <c r="K57" s="172"/>
      <c r="L57" s="172"/>
      <c r="M57" s="172">
        <f>'将来負担比率（分子）の構造'!L$51</f>
        <v>120</v>
      </c>
      <c r="N57" s="172"/>
      <c r="O57" s="172"/>
      <c r="P57" s="172">
        <f>'将来負担比率（分子）の構造'!M$51</f>
        <v>104</v>
      </c>
    </row>
    <row r="58" spans="1:16">
      <c r="A58" s="172" t="s">
        <v>41</v>
      </c>
      <c r="B58" s="172"/>
      <c r="C58" s="172"/>
      <c r="D58" s="172">
        <f>'将来負担比率（分子）の構造'!I$50</f>
        <v>2617</v>
      </c>
      <c r="E58" s="172"/>
      <c r="F58" s="172"/>
      <c r="G58" s="172">
        <f>'将来負担比率（分子）の構造'!J$50</f>
        <v>2715</v>
      </c>
      <c r="H58" s="172"/>
      <c r="I58" s="172"/>
      <c r="J58" s="172">
        <f>'将来負担比率（分子）の構造'!K$50</f>
        <v>2691</v>
      </c>
      <c r="K58" s="172"/>
      <c r="L58" s="172"/>
      <c r="M58" s="172">
        <f>'将来負担比率（分子）の構造'!L$50</f>
        <v>2464</v>
      </c>
      <c r="N58" s="172"/>
      <c r="O58" s="172"/>
      <c r="P58" s="172">
        <f>'将来負担比率（分子）の構造'!M$50</f>
        <v>2369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388</v>
      </c>
      <c r="C62" s="172"/>
      <c r="D62" s="172"/>
      <c r="E62" s="172">
        <f>'将来負担比率（分子）の構造'!J$45</f>
        <v>425</v>
      </c>
      <c r="F62" s="172"/>
      <c r="G62" s="172"/>
      <c r="H62" s="172">
        <f>'将来負担比率（分子）の構造'!K$45</f>
        <v>421</v>
      </c>
      <c r="I62" s="172"/>
      <c r="J62" s="172"/>
      <c r="K62" s="172">
        <f>'将来負担比率（分子）の構造'!L$45</f>
        <v>369</v>
      </c>
      <c r="L62" s="172"/>
      <c r="M62" s="172"/>
      <c r="N62" s="172">
        <f>'将来負担比率（分子）の構造'!M$45</f>
        <v>419</v>
      </c>
      <c r="O62" s="172"/>
      <c r="P62" s="172"/>
    </row>
    <row r="63" spans="1:16">
      <c r="A63" s="172" t="s">
        <v>34</v>
      </c>
      <c r="B63" s="172">
        <f>'将来負担比率（分子）の構造'!I$44</f>
        <v>757</v>
      </c>
      <c r="C63" s="172"/>
      <c r="D63" s="172"/>
      <c r="E63" s="172">
        <f>'将来負担比率（分子）の構造'!J$44</f>
        <v>708</v>
      </c>
      <c r="F63" s="172"/>
      <c r="G63" s="172"/>
      <c r="H63" s="172">
        <f>'将来負担比率（分子）の構造'!K$44</f>
        <v>657</v>
      </c>
      <c r="I63" s="172"/>
      <c r="J63" s="172"/>
      <c r="K63" s="172">
        <f>'将来負担比率（分子）の構造'!L$44</f>
        <v>600</v>
      </c>
      <c r="L63" s="172"/>
      <c r="M63" s="172"/>
      <c r="N63" s="172">
        <f>'将来負担比率（分子）の構造'!M$44</f>
        <v>586</v>
      </c>
      <c r="O63" s="172"/>
      <c r="P63" s="172"/>
    </row>
    <row r="64" spans="1:16">
      <c r="A64" s="172" t="s">
        <v>33</v>
      </c>
      <c r="B64" s="172">
        <f>'将来負担比率（分子）の構造'!I$43</f>
        <v>589</v>
      </c>
      <c r="C64" s="172"/>
      <c r="D64" s="172"/>
      <c r="E64" s="172">
        <f>'将来負担比率（分子）の構造'!J$43</f>
        <v>358</v>
      </c>
      <c r="F64" s="172"/>
      <c r="G64" s="172"/>
      <c r="H64" s="172">
        <f>'将来負担比率（分子）の構造'!K$43</f>
        <v>484</v>
      </c>
      <c r="I64" s="172"/>
      <c r="J64" s="172"/>
      <c r="K64" s="172">
        <f>'将来負担比率（分子）の構造'!L$43</f>
        <v>442</v>
      </c>
      <c r="L64" s="172"/>
      <c r="M64" s="172"/>
      <c r="N64" s="172">
        <f>'将来負担比率（分子）の構造'!M$43</f>
        <v>389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3820</v>
      </c>
      <c r="C66" s="172"/>
      <c r="D66" s="172"/>
      <c r="E66" s="172">
        <f>'将来負担比率（分子）の構造'!J$41</f>
        <v>3938</v>
      </c>
      <c r="F66" s="172"/>
      <c r="G66" s="172"/>
      <c r="H66" s="172">
        <f>'将来負担比率（分子）の構造'!K$41</f>
        <v>3895</v>
      </c>
      <c r="I66" s="172"/>
      <c r="J66" s="172"/>
      <c r="K66" s="172">
        <f>'将来負担比率（分子）の構造'!L$41</f>
        <v>3986</v>
      </c>
      <c r="L66" s="172"/>
      <c r="M66" s="172"/>
      <c r="N66" s="172">
        <f>'将来負担比率（分子）の構造'!M$41</f>
        <v>3945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1345</v>
      </c>
      <c r="C72" s="176">
        <f>基金残高に係る経年分析!G55</f>
        <v>1166</v>
      </c>
      <c r="D72" s="176">
        <f>基金残高に係る経年分析!H55</f>
        <v>1110</v>
      </c>
    </row>
    <row r="73" spans="1:16">
      <c r="A73" s="175" t="s">
        <v>78</v>
      </c>
      <c r="B73" s="176">
        <f>基金残高に係る経年分析!F56</f>
        <v>145</v>
      </c>
      <c r="C73" s="176">
        <f>基金残高に係る経年分析!G56</f>
        <v>145</v>
      </c>
      <c r="D73" s="176">
        <f>基金残高に係る経年分析!H56</f>
        <v>161</v>
      </c>
    </row>
    <row r="74" spans="1:16">
      <c r="A74" s="175" t="s">
        <v>79</v>
      </c>
      <c r="B74" s="176">
        <f>基金残高に係る経年分析!F57</f>
        <v>1834</v>
      </c>
      <c r="C74" s="176">
        <f>基金残高に係る経年分析!G57</f>
        <v>1763</v>
      </c>
      <c r="D74" s="176">
        <f>基金残高に係る経年分析!H57</f>
        <v>1733</v>
      </c>
    </row>
  </sheetData>
  <sheetProtection algorithmName="SHA-512" hashValue="YmEXn5QITV9fb99eS7S5wdS/7P/c0BL+Yegrfu4rIA6Mhj0y3XCcxiQGWkj5IPPORJnpENGQjGe379lLdR5zlQ==" saltValue="jsTnx+MttG8DAq/HrEUO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225</v>
      </c>
      <c r="C5" s="697"/>
      <c r="D5" s="697"/>
      <c r="E5" s="697"/>
      <c r="F5" s="697"/>
      <c r="G5" s="697"/>
      <c r="H5" s="697"/>
      <c r="I5" s="697"/>
      <c r="J5" s="697"/>
      <c r="K5" s="697"/>
      <c r="L5" s="697"/>
      <c r="M5" s="697"/>
      <c r="N5" s="697"/>
      <c r="O5" s="697"/>
      <c r="P5" s="697"/>
      <c r="Q5" s="698"/>
      <c r="R5" s="681">
        <v>204184</v>
      </c>
      <c r="S5" s="682"/>
      <c r="T5" s="682"/>
      <c r="U5" s="682"/>
      <c r="V5" s="682"/>
      <c r="W5" s="682"/>
      <c r="X5" s="682"/>
      <c r="Y5" s="725"/>
      <c r="Z5" s="744">
        <v>4.9000000000000004</v>
      </c>
      <c r="AA5" s="744"/>
      <c r="AB5" s="744"/>
      <c r="AC5" s="744"/>
      <c r="AD5" s="745">
        <v>204184</v>
      </c>
      <c r="AE5" s="745"/>
      <c r="AF5" s="745"/>
      <c r="AG5" s="745"/>
      <c r="AH5" s="745"/>
      <c r="AI5" s="745"/>
      <c r="AJ5" s="745"/>
      <c r="AK5" s="745"/>
      <c r="AL5" s="726">
        <v>11.2</v>
      </c>
      <c r="AM5" s="701"/>
      <c r="AN5" s="701"/>
      <c r="AO5" s="727"/>
      <c r="AP5" s="696" t="s">
        <v>226</v>
      </c>
      <c r="AQ5" s="697"/>
      <c r="AR5" s="697"/>
      <c r="AS5" s="697"/>
      <c r="AT5" s="697"/>
      <c r="AU5" s="697"/>
      <c r="AV5" s="697"/>
      <c r="AW5" s="697"/>
      <c r="AX5" s="697"/>
      <c r="AY5" s="697"/>
      <c r="AZ5" s="697"/>
      <c r="BA5" s="697"/>
      <c r="BB5" s="697"/>
      <c r="BC5" s="697"/>
      <c r="BD5" s="697"/>
      <c r="BE5" s="697"/>
      <c r="BF5" s="698"/>
      <c r="BG5" s="628">
        <v>202705</v>
      </c>
      <c r="BH5" s="629"/>
      <c r="BI5" s="629"/>
      <c r="BJ5" s="629"/>
      <c r="BK5" s="629"/>
      <c r="BL5" s="629"/>
      <c r="BM5" s="629"/>
      <c r="BN5" s="630"/>
      <c r="BO5" s="655">
        <v>99.3</v>
      </c>
      <c r="BP5" s="655"/>
      <c r="BQ5" s="655"/>
      <c r="BR5" s="655"/>
      <c r="BS5" s="656">
        <v>2323</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c r="B6" s="625" t="s">
        <v>230</v>
      </c>
      <c r="C6" s="626"/>
      <c r="D6" s="626"/>
      <c r="E6" s="626"/>
      <c r="F6" s="626"/>
      <c r="G6" s="626"/>
      <c r="H6" s="626"/>
      <c r="I6" s="626"/>
      <c r="J6" s="626"/>
      <c r="K6" s="626"/>
      <c r="L6" s="626"/>
      <c r="M6" s="626"/>
      <c r="N6" s="626"/>
      <c r="O6" s="626"/>
      <c r="P6" s="626"/>
      <c r="Q6" s="627"/>
      <c r="R6" s="628">
        <v>44108</v>
      </c>
      <c r="S6" s="629"/>
      <c r="T6" s="629"/>
      <c r="U6" s="629"/>
      <c r="V6" s="629"/>
      <c r="W6" s="629"/>
      <c r="X6" s="629"/>
      <c r="Y6" s="630"/>
      <c r="Z6" s="655">
        <v>1.1000000000000001</v>
      </c>
      <c r="AA6" s="655"/>
      <c r="AB6" s="655"/>
      <c r="AC6" s="655"/>
      <c r="AD6" s="656">
        <v>44108</v>
      </c>
      <c r="AE6" s="656"/>
      <c r="AF6" s="656"/>
      <c r="AG6" s="656"/>
      <c r="AH6" s="656"/>
      <c r="AI6" s="656"/>
      <c r="AJ6" s="656"/>
      <c r="AK6" s="656"/>
      <c r="AL6" s="631">
        <v>2.4</v>
      </c>
      <c r="AM6" s="632"/>
      <c r="AN6" s="632"/>
      <c r="AO6" s="657"/>
      <c r="AP6" s="625" t="s">
        <v>231</v>
      </c>
      <c r="AQ6" s="626"/>
      <c r="AR6" s="626"/>
      <c r="AS6" s="626"/>
      <c r="AT6" s="626"/>
      <c r="AU6" s="626"/>
      <c r="AV6" s="626"/>
      <c r="AW6" s="626"/>
      <c r="AX6" s="626"/>
      <c r="AY6" s="626"/>
      <c r="AZ6" s="626"/>
      <c r="BA6" s="626"/>
      <c r="BB6" s="626"/>
      <c r="BC6" s="626"/>
      <c r="BD6" s="626"/>
      <c r="BE6" s="626"/>
      <c r="BF6" s="627"/>
      <c r="BG6" s="628">
        <v>202705</v>
      </c>
      <c r="BH6" s="629"/>
      <c r="BI6" s="629"/>
      <c r="BJ6" s="629"/>
      <c r="BK6" s="629"/>
      <c r="BL6" s="629"/>
      <c r="BM6" s="629"/>
      <c r="BN6" s="630"/>
      <c r="BO6" s="655">
        <v>99.3</v>
      </c>
      <c r="BP6" s="655"/>
      <c r="BQ6" s="655"/>
      <c r="BR6" s="655"/>
      <c r="BS6" s="656">
        <v>2323</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71798</v>
      </c>
      <c r="CS6" s="629"/>
      <c r="CT6" s="629"/>
      <c r="CU6" s="629"/>
      <c r="CV6" s="629"/>
      <c r="CW6" s="629"/>
      <c r="CX6" s="629"/>
      <c r="CY6" s="630"/>
      <c r="CZ6" s="726">
        <v>1.9</v>
      </c>
      <c r="DA6" s="701"/>
      <c r="DB6" s="701"/>
      <c r="DC6" s="729"/>
      <c r="DD6" s="634">
        <v>19214</v>
      </c>
      <c r="DE6" s="629"/>
      <c r="DF6" s="629"/>
      <c r="DG6" s="629"/>
      <c r="DH6" s="629"/>
      <c r="DI6" s="629"/>
      <c r="DJ6" s="629"/>
      <c r="DK6" s="629"/>
      <c r="DL6" s="629"/>
      <c r="DM6" s="629"/>
      <c r="DN6" s="629"/>
      <c r="DO6" s="629"/>
      <c r="DP6" s="630"/>
      <c r="DQ6" s="634">
        <v>71798</v>
      </c>
      <c r="DR6" s="629"/>
      <c r="DS6" s="629"/>
      <c r="DT6" s="629"/>
      <c r="DU6" s="629"/>
      <c r="DV6" s="629"/>
      <c r="DW6" s="629"/>
      <c r="DX6" s="629"/>
      <c r="DY6" s="629"/>
      <c r="DZ6" s="629"/>
      <c r="EA6" s="629"/>
      <c r="EB6" s="629"/>
      <c r="EC6" s="673"/>
    </row>
    <row r="7" spans="2:143" ht="11.25" customHeight="1">
      <c r="B7" s="625" t="s">
        <v>233</v>
      </c>
      <c r="C7" s="626"/>
      <c r="D7" s="626"/>
      <c r="E7" s="626"/>
      <c r="F7" s="626"/>
      <c r="G7" s="626"/>
      <c r="H7" s="626"/>
      <c r="I7" s="626"/>
      <c r="J7" s="626"/>
      <c r="K7" s="626"/>
      <c r="L7" s="626"/>
      <c r="M7" s="626"/>
      <c r="N7" s="626"/>
      <c r="O7" s="626"/>
      <c r="P7" s="626"/>
      <c r="Q7" s="627"/>
      <c r="R7" s="628">
        <v>121</v>
      </c>
      <c r="S7" s="629"/>
      <c r="T7" s="629"/>
      <c r="U7" s="629"/>
      <c r="V7" s="629"/>
      <c r="W7" s="629"/>
      <c r="X7" s="629"/>
      <c r="Y7" s="630"/>
      <c r="Z7" s="655">
        <v>0</v>
      </c>
      <c r="AA7" s="655"/>
      <c r="AB7" s="655"/>
      <c r="AC7" s="655"/>
      <c r="AD7" s="656">
        <v>121</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94423</v>
      </c>
      <c r="BH7" s="629"/>
      <c r="BI7" s="629"/>
      <c r="BJ7" s="629"/>
      <c r="BK7" s="629"/>
      <c r="BL7" s="629"/>
      <c r="BM7" s="629"/>
      <c r="BN7" s="630"/>
      <c r="BO7" s="655">
        <v>46.2</v>
      </c>
      <c r="BP7" s="655"/>
      <c r="BQ7" s="655"/>
      <c r="BR7" s="655"/>
      <c r="BS7" s="656">
        <v>2323</v>
      </c>
      <c r="BT7" s="656"/>
      <c r="BU7" s="656"/>
      <c r="BV7" s="656"/>
      <c r="BW7" s="656"/>
      <c r="BX7" s="656"/>
      <c r="BY7" s="656"/>
      <c r="BZ7" s="656"/>
      <c r="CA7" s="656"/>
      <c r="CB7" s="714"/>
      <c r="CD7" s="665" t="s">
        <v>235</v>
      </c>
      <c r="CE7" s="666"/>
      <c r="CF7" s="666"/>
      <c r="CG7" s="666"/>
      <c r="CH7" s="666"/>
      <c r="CI7" s="666"/>
      <c r="CJ7" s="666"/>
      <c r="CK7" s="666"/>
      <c r="CL7" s="666"/>
      <c r="CM7" s="666"/>
      <c r="CN7" s="666"/>
      <c r="CO7" s="666"/>
      <c r="CP7" s="666"/>
      <c r="CQ7" s="667"/>
      <c r="CR7" s="628">
        <v>667304</v>
      </c>
      <c r="CS7" s="629"/>
      <c r="CT7" s="629"/>
      <c r="CU7" s="629"/>
      <c r="CV7" s="629"/>
      <c r="CW7" s="629"/>
      <c r="CX7" s="629"/>
      <c r="CY7" s="630"/>
      <c r="CZ7" s="655">
        <v>17.2</v>
      </c>
      <c r="DA7" s="655"/>
      <c r="DB7" s="655"/>
      <c r="DC7" s="655"/>
      <c r="DD7" s="634">
        <v>6918</v>
      </c>
      <c r="DE7" s="629"/>
      <c r="DF7" s="629"/>
      <c r="DG7" s="629"/>
      <c r="DH7" s="629"/>
      <c r="DI7" s="629"/>
      <c r="DJ7" s="629"/>
      <c r="DK7" s="629"/>
      <c r="DL7" s="629"/>
      <c r="DM7" s="629"/>
      <c r="DN7" s="629"/>
      <c r="DO7" s="629"/>
      <c r="DP7" s="630"/>
      <c r="DQ7" s="634">
        <v>350105</v>
      </c>
      <c r="DR7" s="629"/>
      <c r="DS7" s="629"/>
      <c r="DT7" s="629"/>
      <c r="DU7" s="629"/>
      <c r="DV7" s="629"/>
      <c r="DW7" s="629"/>
      <c r="DX7" s="629"/>
      <c r="DY7" s="629"/>
      <c r="DZ7" s="629"/>
      <c r="EA7" s="629"/>
      <c r="EB7" s="629"/>
      <c r="EC7" s="673"/>
    </row>
    <row r="8" spans="2:143" ht="11.25" customHeight="1">
      <c r="B8" s="625" t="s">
        <v>236</v>
      </c>
      <c r="C8" s="626"/>
      <c r="D8" s="626"/>
      <c r="E8" s="626"/>
      <c r="F8" s="626"/>
      <c r="G8" s="626"/>
      <c r="H8" s="626"/>
      <c r="I8" s="626"/>
      <c r="J8" s="626"/>
      <c r="K8" s="626"/>
      <c r="L8" s="626"/>
      <c r="M8" s="626"/>
      <c r="N8" s="626"/>
      <c r="O8" s="626"/>
      <c r="P8" s="626"/>
      <c r="Q8" s="627"/>
      <c r="R8" s="628">
        <v>629</v>
      </c>
      <c r="S8" s="629"/>
      <c r="T8" s="629"/>
      <c r="U8" s="629"/>
      <c r="V8" s="629"/>
      <c r="W8" s="629"/>
      <c r="X8" s="629"/>
      <c r="Y8" s="630"/>
      <c r="Z8" s="655">
        <v>0</v>
      </c>
      <c r="AA8" s="655"/>
      <c r="AB8" s="655"/>
      <c r="AC8" s="655"/>
      <c r="AD8" s="656">
        <v>629</v>
      </c>
      <c r="AE8" s="656"/>
      <c r="AF8" s="656"/>
      <c r="AG8" s="656"/>
      <c r="AH8" s="656"/>
      <c r="AI8" s="656"/>
      <c r="AJ8" s="656"/>
      <c r="AK8" s="656"/>
      <c r="AL8" s="631">
        <v>0</v>
      </c>
      <c r="AM8" s="632"/>
      <c r="AN8" s="632"/>
      <c r="AO8" s="657"/>
      <c r="AP8" s="625" t="s">
        <v>237</v>
      </c>
      <c r="AQ8" s="626"/>
      <c r="AR8" s="626"/>
      <c r="AS8" s="626"/>
      <c r="AT8" s="626"/>
      <c r="AU8" s="626"/>
      <c r="AV8" s="626"/>
      <c r="AW8" s="626"/>
      <c r="AX8" s="626"/>
      <c r="AY8" s="626"/>
      <c r="AZ8" s="626"/>
      <c r="BA8" s="626"/>
      <c r="BB8" s="626"/>
      <c r="BC8" s="626"/>
      <c r="BD8" s="626"/>
      <c r="BE8" s="626"/>
      <c r="BF8" s="627"/>
      <c r="BG8" s="628">
        <v>3007</v>
      </c>
      <c r="BH8" s="629"/>
      <c r="BI8" s="629"/>
      <c r="BJ8" s="629"/>
      <c r="BK8" s="629"/>
      <c r="BL8" s="629"/>
      <c r="BM8" s="629"/>
      <c r="BN8" s="630"/>
      <c r="BO8" s="655">
        <v>1.5</v>
      </c>
      <c r="BP8" s="655"/>
      <c r="BQ8" s="655"/>
      <c r="BR8" s="655"/>
      <c r="BS8" s="656" t="s">
        <v>129</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535052</v>
      </c>
      <c r="CS8" s="629"/>
      <c r="CT8" s="629"/>
      <c r="CU8" s="629"/>
      <c r="CV8" s="629"/>
      <c r="CW8" s="629"/>
      <c r="CX8" s="629"/>
      <c r="CY8" s="630"/>
      <c r="CZ8" s="655">
        <v>13.8</v>
      </c>
      <c r="DA8" s="655"/>
      <c r="DB8" s="655"/>
      <c r="DC8" s="655"/>
      <c r="DD8" s="634" t="s">
        <v>129</v>
      </c>
      <c r="DE8" s="629"/>
      <c r="DF8" s="629"/>
      <c r="DG8" s="629"/>
      <c r="DH8" s="629"/>
      <c r="DI8" s="629"/>
      <c r="DJ8" s="629"/>
      <c r="DK8" s="629"/>
      <c r="DL8" s="629"/>
      <c r="DM8" s="629"/>
      <c r="DN8" s="629"/>
      <c r="DO8" s="629"/>
      <c r="DP8" s="630"/>
      <c r="DQ8" s="634">
        <v>263525</v>
      </c>
      <c r="DR8" s="629"/>
      <c r="DS8" s="629"/>
      <c r="DT8" s="629"/>
      <c r="DU8" s="629"/>
      <c r="DV8" s="629"/>
      <c r="DW8" s="629"/>
      <c r="DX8" s="629"/>
      <c r="DY8" s="629"/>
      <c r="DZ8" s="629"/>
      <c r="EA8" s="629"/>
      <c r="EB8" s="629"/>
      <c r="EC8" s="673"/>
    </row>
    <row r="9" spans="2:143" ht="11.25" customHeight="1">
      <c r="B9" s="625" t="s">
        <v>239</v>
      </c>
      <c r="C9" s="626"/>
      <c r="D9" s="626"/>
      <c r="E9" s="626"/>
      <c r="F9" s="626"/>
      <c r="G9" s="626"/>
      <c r="H9" s="626"/>
      <c r="I9" s="626"/>
      <c r="J9" s="626"/>
      <c r="K9" s="626"/>
      <c r="L9" s="626"/>
      <c r="M9" s="626"/>
      <c r="N9" s="626"/>
      <c r="O9" s="626"/>
      <c r="P9" s="626"/>
      <c r="Q9" s="627"/>
      <c r="R9" s="628">
        <v>769</v>
      </c>
      <c r="S9" s="629"/>
      <c r="T9" s="629"/>
      <c r="U9" s="629"/>
      <c r="V9" s="629"/>
      <c r="W9" s="629"/>
      <c r="X9" s="629"/>
      <c r="Y9" s="630"/>
      <c r="Z9" s="655">
        <v>0</v>
      </c>
      <c r="AA9" s="655"/>
      <c r="AB9" s="655"/>
      <c r="AC9" s="655"/>
      <c r="AD9" s="656">
        <v>769</v>
      </c>
      <c r="AE9" s="656"/>
      <c r="AF9" s="656"/>
      <c r="AG9" s="656"/>
      <c r="AH9" s="656"/>
      <c r="AI9" s="656"/>
      <c r="AJ9" s="656"/>
      <c r="AK9" s="656"/>
      <c r="AL9" s="631">
        <v>0</v>
      </c>
      <c r="AM9" s="632"/>
      <c r="AN9" s="632"/>
      <c r="AO9" s="657"/>
      <c r="AP9" s="625" t="s">
        <v>240</v>
      </c>
      <c r="AQ9" s="626"/>
      <c r="AR9" s="626"/>
      <c r="AS9" s="626"/>
      <c r="AT9" s="626"/>
      <c r="AU9" s="626"/>
      <c r="AV9" s="626"/>
      <c r="AW9" s="626"/>
      <c r="AX9" s="626"/>
      <c r="AY9" s="626"/>
      <c r="AZ9" s="626"/>
      <c r="BA9" s="626"/>
      <c r="BB9" s="626"/>
      <c r="BC9" s="626"/>
      <c r="BD9" s="626"/>
      <c r="BE9" s="626"/>
      <c r="BF9" s="627"/>
      <c r="BG9" s="628">
        <v>80826</v>
      </c>
      <c r="BH9" s="629"/>
      <c r="BI9" s="629"/>
      <c r="BJ9" s="629"/>
      <c r="BK9" s="629"/>
      <c r="BL9" s="629"/>
      <c r="BM9" s="629"/>
      <c r="BN9" s="630"/>
      <c r="BO9" s="655">
        <v>39.6</v>
      </c>
      <c r="BP9" s="655"/>
      <c r="BQ9" s="655"/>
      <c r="BR9" s="655"/>
      <c r="BS9" s="656" t="s">
        <v>129</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238393</v>
      </c>
      <c r="CS9" s="629"/>
      <c r="CT9" s="629"/>
      <c r="CU9" s="629"/>
      <c r="CV9" s="629"/>
      <c r="CW9" s="629"/>
      <c r="CX9" s="629"/>
      <c r="CY9" s="630"/>
      <c r="CZ9" s="655">
        <v>6.2</v>
      </c>
      <c r="DA9" s="655"/>
      <c r="DB9" s="655"/>
      <c r="DC9" s="655"/>
      <c r="DD9" s="634">
        <v>89794</v>
      </c>
      <c r="DE9" s="629"/>
      <c r="DF9" s="629"/>
      <c r="DG9" s="629"/>
      <c r="DH9" s="629"/>
      <c r="DI9" s="629"/>
      <c r="DJ9" s="629"/>
      <c r="DK9" s="629"/>
      <c r="DL9" s="629"/>
      <c r="DM9" s="629"/>
      <c r="DN9" s="629"/>
      <c r="DO9" s="629"/>
      <c r="DP9" s="630"/>
      <c r="DQ9" s="634">
        <v>178463</v>
      </c>
      <c r="DR9" s="629"/>
      <c r="DS9" s="629"/>
      <c r="DT9" s="629"/>
      <c r="DU9" s="629"/>
      <c r="DV9" s="629"/>
      <c r="DW9" s="629"/>
      <c r="DX9" s="629"/>
      <c r="DY9" s="629"/>
      <c r="DZ9" s="629"/>
      <c r="EA9" s="629"/>
      <c r="EB9" s="629"/>
      <c r="EC9" s="673"/>
    </row>
    <row r="10" spans="2:143" ht="11.25" customHeight="1">
      <c r="B10" s="625" t="s">
        <v>242</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5730</v>
      </c>
      <c r="BH10" s="629"/>
      <c r="BI10" s="629"/>
      <c r="BJ10" s="629"/>
      <c r="BK10" s="629"/>
      <c r="BL10" s="629"/>
      <c r="BM10" s="629"/>
      <c r="BN10" s="630"/>
      <c r="BO10" s="655">
        <v>2.8</v>
      </c>
      <c r="BP10" s="655"/>
      <c r="BQ10" s="655"/>
      <c r="BR10" s="655"/>
      <c r="BS10" s="656">
        <v>935</v>
      </c>
      <c r="BT10" s="656"/>
      <c r="BU10" s="656"/>
      <c r="BV10" s="656"/>
      <c r="BW10" s="656"/>
      <c r="BX10" s="656"/>
      <c r="BY10" s="656"/>
      <c r="BZ10" s="656"/>
      <c r="CA10" s="656"/>
      <c r="CB10" s="714"/>
      <c r="CD10" s="665" t="s">
        <v>244</v>
      </c>
      <c r="CE10" s="666"/>
      <c r="CF10" s="666"/>
      <c r="CG10" s="666"/>
      <c r="CH10" s="666"/>
      <c r="CI10" s="666"/>
      <c r="CJ10" s="666"/>
      <c r="CK10" s="666"/>
      <c r="CL10" s="666"/>
      <c r="CM10" s="666"/>
      <c r="CN10" s="666"/>
      <c r="CO10" s="666"/>
      <c r="CP10" s="666"/>
      <c r="CQ10" s="667"/>
      <c r="CR10" s="628" t="s">
        <v>129</v>
      </c>
      <c r="CS10" s="629"/>
      <c r="CT10" s="629"/>
      <c r="CU10" s="629"/>
      <c r="CV10" s="629"/>
      <c r="CW10" s="629"/>
      <c r="CX10" s="629"/>
      <c r="CY10" s="630"/>
      <c r="CZ10" s="655" t="s">
        <v>129</v>
      </c>
      <c r="DA10" s="655"/>
      <c r="DB10" s="655"/>
      <c r="DC10" s="655"/>
      <c r="DD10" s="634" t="s">
        <v>129</v>
      </c>
      <c r="DE10" s="629"/>
      <c r="DF10" s="629"/>
      <c r="DG10" s="629"/>
      <c r="DH10" s="629"/>
      <c r="DI10" s="629"/>
      <c r="DJ10" s="629"/>
      <c r="DK10" s="629"/>
      <c r="DL10" s="629"/>
      <c r="DM10" s="629"/>
      <c r="DN10" s="629"/>
      <c r="DO10" s="629"/>
      <c r="DP10" s="630"/>
      <c r="DQ10" s="634" t="s">
        <v>129</v>
      </c>
      <c r="DR10" s="629"/>
      <c r="DS10" s="629"/>
      <c r="DT10" s="629"/>
      <c r="DU10" s="629"/>
      <c r="DV10" s="629"/>
      <c r="DW10" s="629"/>
      <c r="DX10" s="629"/>
      <c r="DY10" s="629"/>
      <c r="DZ10" s="629"/>
      <c r="EA10" s="629"/>
      <c r="EB10" s="629"/>
      <c r="EC10" s="673"/>
    </row>
    <row r="11" spans="2:143" ht="11.25" customHeight="1">
      <c r="B11" s="625" t="s">
        <v>245</v>
      </c>
      <c r="C11" s="626"/>
      <c r="D11" s="626"/>
      <c r="E11" s="626"/>
      <c r="F11" s="626"/>
      <c r="G11" s="626"/>
      <c r="H11" s="626"/>
      <c r="I11" s="626"/>
      <c r="J11" s="626"/>
      <c r="K11" s="626"/>
      <c r="L11" s="626"/>
      <c r="M11" s="626"/>
      <c r="N11" s="626"/>
      <c r="O11" s="626"/>
      <c r="P11" s="626"/>
      <c r="Q11" s="627"/>
      <c r="R11" s="628">
        <v>46981</v>
      </c>
      <c r="S11" s="629"/>
      <c r="T11" s="629"/>
      <c r="U11" s="629"/>
      <c r="V11" s="629"/>
      <c r="W11" s="629"/>
      <c r="X11" s="629"/>
      <c r="Y11" s="630"/>
      <c r="Z11" s="631">
        <v>1.1000000000000001</v>
      </c>
      <c r="AA11" s="632"/>
      <c r="AB11" s="632"/>
      <c r="AC11" s="633"/>
      <c r="AD11" s="634">
        <v>46981</v>
      </c>
      <c r="AE11" s="629"/>
      <c r="AF11" s="629"/>
      <c r="AG11" s="629"/>
      <c r="AH11" s="629"/>
      <c r="AI11" s="629"/>
      <c r="AJ11" s="629"/>
      <c r="AK11" s="630"/>
      <c r="AL11" s="631">
        <v>2.6</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4860</v>
      </c>
      <c r="BH11" s="629"/>
      <c r="BI11" s="629"/>
      <c r="BJ11" s="629"/>
      <c r="BK11" s="629"/>
      <c r="BL11" s="629"/>
      <c r="BM11" s="629"/>
      <c r="BN11" s="630"/>
      <c r="BO11" s="655">
        <v>2.4</v>
      </c>
      <c r="BP11" s="655"/>
      <c r="BQ11" s="655"/>
      <c r="BR11" s="655"/>
      <c r="BS11" s="656">
        <v>1388</v>
      </c>
      <c r="BT11" s="656"/>
      <c r="BU11" s="656"/>
      <c r="BV11" s="656"/>
      <c r="BW11" s="656"/>
      <c r="BX11" s="656"/>
      <c r="BY11" s="656"/>
      <c r="BZ11" s="656"/>
      <c r="CA11" s="656"/>
      <c r="CB11" s="714"/>
      <c r="CD11" s="665" t="s">
        <v>247</v>
      </c>
      <c r="CE11" s="666"/>
      <c r="CF11" s="666"/>
      <c r="CG11" s="666"/>
      <c r="CH11" s="666"/>
      <c r="CI11" s="666"/>
      <c r="CJ11" s="666"/>
      <c r="CK11" s="666"/>
      <c r="CL11" s="666"/>
      <c r="CM11" s="666"/>
      <c r="CN11" s="666"/>
      <c r="CO11" s="666"/>
      <c r="CP11" s="666"/>
      <c r="CQ11" s="667"/>
      <c r="CR11" s="628">
        <v>346960</v>
      </c>
      <c r="CS11" s="629"/>
      <c r="CT11" s="629"/>
      <c r="CU11" s="629"/>
      <c r="CV11" s="629"/>
      <c r="CW11" s="629"/>
      <c r="CX11" s="629"/>
      <c r="CY11" s="630"/>
      <c r="CZ11" s="655">
        <v>9</v>
      </c>
      <c r="DA11" s="655"/>
      <c r="DB11" s="655"/>
      <c r="DC11" s="655"/>
      <c r="DD11" s="634">
        <v>18462</v>
      </c>
      <c r="DE11" s="629"/>
      <c r="DF11" s="629"/>
      <c r="DG11" s="629"/>
      <c r="DH11" s="629"/>
      <c r="DI11" s="629"/>
      <c r="DJ11" s="629"/>
      <c r="DK11" s="629"/>
      <c r="DL11" s="629"/>
      <c r="DM11" s="629"/>
      <c r="DN11" s="629"/>
      <c r="DO11" s="629"/>
      <c r="DP11" s="630"/>
      <c r="DQ11" s="634">
        <v>127718</v>
      </c>
      <c r="DR11" s="629"/>
      <c r="DS11" s="629"/>
      <c r="DT11" s="629"/>
      <c r="DU11" s="629"/>
      <c r="DV11" s="629"/>
      <c r="DW11" s="629"/>
      <c r="DX11" s="629"/>
      <c r="DY11" s="629"/>
      <c r="DZ11" s="629"/>
      <c r="EA11" s="629"/>
      <c r="EB11" s="629"/>
      <c r="EC11" s="673"/>
    </row>
    <row r="12" spans="2:143" ht="11.25" customHeight="1">
      <c r="B12" s="625" t="s">
        <v>248</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91597</v>
      </c>
      <c r="BH12" s="629"/>
      <c r="BI12" s="629"/>
      <c r="BJ12" s="629"/>
      <c r="BK12" s="629"/>
      <c r="BL12" s="629"/>
      <c r="BM12" s="629"/>
      <c r="BN12" s="630"/>
      <c r="BO12" s="655">
        <v>44.9</v>
      </c>
      <c r="BP12" s="655"/>
      <c r="BQ12" s="655"/>
      <c r="BR12" s="655"/>
      <c r="BS12" s="656" t="s">
        <v>129</v>
      </c>
      <c r="BT12" s="656"/>
      <c r="BU12" s="656"/>
      <c r="BV12" s="656"/>
      <c r="BW12" s="656"/>
      <c r="BX12" s="656"/>
      <c r="BY12" s="656"/>
      <c r="BZ12" s="656"/>
      <c r="CA12" s="656"/>
      <c r="CB12" s="714"/>
      <c r="CD12" s="665" t="s">
        <v>250</v>
      </c>
      <c r="CE12" s="666"/>
      <c r="CF12" s="666"/>
      <c r="CG12" s="666"/>
      <c r="CH12" s="666"/>
      <c r="CI12" s="666"/>
      <c r="CJ12" s="666"/>
      <c r="CK12" s="666"/>
      <c r="CL12" s="666"/>
      <c r="CM12" s="666"/>
      <c r="CN12" s="666"/>
      <c r="CO12" s="666"/>
      <c r="CP12" s="666"/>
      <c r="CQ12" s="667"/>
      <c r="CR12" s="628">
        <v>47635</v>
      </c>
      <c r="CS12" s="629"/>
      <c r="CT12" s="629"/>
      <c r="CU12" s="629"/>
      <c r="CV12" s="629"/>
      <c r="CW12" s="629"/>
      <c r="CX12" s="629"/>
      <c r="CY12" s="630"/>
      <c r="CZ12" s="655">
        <v>1.2</v>
      </c>
      <c r="DA12" s="655"/>
      <c r="DB12" s="655"/>
      <c r="DC12" s="655"/>
      <c r="DD12" s="634" t="s">
        <v>129</v>
      </c>
      <c r="DE12" s="629"/>
      <c r="DF12" s="629"/>
      <c r="DG12" s="629"/>
      <c r="DH12" s="629"/>
      <c r="DI12" s="629"/>
      <c r="DJ12" s="629"/>
      <c r="DK12" s="629"/>
      <c r="DL12" s="629"/>
      <c r="DM12" s="629"/>
      <c r="DN12" s="629"/>
      <c r="DO12" s="629"/>
      <c r="DP12" s="630"/>
      <c r="DQ12" s="634">
        <v>14580</v>
      </c>
      <c r="DR12" s="629"/>
      <c r="DS12" s="629"/>
      <c r="DT12" s="629"/>
      <c r="DU12" s="629"/>
      <c r="DV12" s="629"/>
      <c r="DW12" s="629"/>
      <c r="DX12" s="629"/>
      <c r="DY12" s="629"/>
      <c r="DZ12" s="629"/>
      <c r="EA12" s="629"/>
      <c r="EB12" s="629"/>
      <c r="EC12" s="673"/>
    </row>
    <row r="13" spans="2:143" ht="11.25" customHeight="1">
      <c r="B13" s="625" t="s">
        <v>251</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91597</v>
      </c>
      <c r="BH13" s="629"/>
      <c r="BI13" s="629"/>
      <c r="BJ13" s="629"/>
      <c r="BK13" s="629"/>
      <c r="BL13" s="629"/>
      <c r="BM13" s="629"/>
      <c r="BN13" s="630"/>
      <c r="BO13" s="655">
        <v>44.9</v>
      </c>
      <c r="BP13" s="655"/>
      <c r="BQ13" s="655"/>
      <c r="BR13" s="655"/>
      <c r="BS13" s="656" t="s">
        <v>129</v>
      </c>
      <c r="BT13" s="656"/>
      <c r="BU13" s="656"/>
      <c r="BV13" s="656"/>
      <c r="BW13" s="656"/>
      <c r="BX13" s="656"/>
      <c r="BY13" s="656"/>
      <c r="BZ13" s="656"/>
      <c r="CA13" s="656"/>
      <c r="CB13" s="714"/>
      <c r="CD13" s="665" t="s">
        <v>253</v>
      </c>
      <c r="CE13" s="666"/>
      <c r="CF13" s="666"/>
      <c r="CG13" s="666"/>
      <c r="CH13" s="666"/>
      <c r="CI13" s="666"/>
      <c r="CJ13" s="666"/>
      <c r="CK13" s="666"/>
      <c r="CL13" s="666"/>
      <c r="CM13" s="666"/>
      <c r="CN13" s="666"/>
      <c r="CO13" s="666"/>
      <c r="CP13" s="666"/>
      <c r="CQ13" s="667"/>
      <c r="CR13" s="628">
        <v>963946</v>
      </c>
      <c r="CS13" s="629"/>
      <c r="CT13" s="629"/>
      <c r="CU13" s="629"/>
      <c r="CV13" s="629"/>
      <c r="CW13" s="629"/>
      <c r="CX13" s="629"/>
      <c r="CY13" s="630"/>
      <c r="CZ13" s="655">
        <v>24.9</v>
      </c>
      <c r="DA13" s="655"/>
      <c r="DB13" s="655"/>
      <c r="DC13" s="655"/>
      <c r="DD13" s="634">
        <v>715838</v>
      </c>
      <c r="DE13" s="629"/>
      <c r="DF13" s="629"/>
      <c r="DG13" s="629"/>
      <c r="DH13" s="629"/>
      <c r="DI13" s="629"/>
      <c r="DJ13" s="629"/>
      <c r="DK13" s="629"/>
      <c r="DL13" s="629"/>
      <c r="DM13" s="629"/>
      <c r="DN13" s="629"/>
      <c r="DO13" s="629"/>
      <c r="DP13" s="630"/>
      <c r="DQ13" s="634">
        <v>351345</v>
      </c>
      <c r="DR13" s="629"/>
      <c r="DS13" s="629"/>
      <c r="DT13" s="629"/>
      <c r="DU13" s="629"/>
      <c r="DV13" s="629"/>
      <c r="DW13" s="629"/>
      <c r="DX13" s="629"/>
      <c r="DY13" s="629"/>
      <c r="DZ13" s="629"/>
      <c r="EA13" s="629"/>
      <c r="EB13" s="629"/>
      <c r="EC13" s="673"/>
    </row>
    <row r="14" spans="2:143" ht="11.25" customHeight="1">
      <c r="B14" s="625" t="s">
        <v>254</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6977</v>
      </c>
      <c r="BH14" s="629"/>
      <c r="BI14" s="629"/>
      <c r="BJ14" s="629"/>
      <c r="BK14" s="629"/>
      <c r="BL14" s="629"/>
      <c r="BM14" s="629"/>
      <c r="BN14" s="630"/>
      <c r="BO14" s="655">
        <v>3.4</v>
      </c>
      <c r="BP14" s="655"/>
      <c r="BQ14" s="655"/>
      <c r="BR14" s="655"/>
      <c r="BS14" s="656" t="s">
        <v>129</v>
      </c>
      <c r="BT14" s="656"/>
      <c r="BU14" s="656"/>
      <c r="BV14" s="656"/>
      <c r="BW14" s="656"/>
      <c r="BX14" s="656"/>
      <c r="BY14" s="656"/>
      <c r="BZ14" s="656"/>
      <c r="CA14" s="656"/>
      <c r="CB14" s="714"/>
      <c r="CD14" s="665" t="s">
        <v>256</v>
      </c>
      <c r="CE14" s="666"/>
      <c r="CF14" s="666"/>
      <c r="CG14" s="666"/>
      <c r="CH14" s="666"/>
      <c r="CI14" s="666"/>
      <c r="CJ14" s="666"/>
      <c r="CK14" s="666"/>
      <c r="CL14" s="666"/>
      <c r="CM14" s="666"/>
      <c r="CN14" s="666"/>
      <c r="CO14" s="666"/>
      <c r="CP14" s="666"/>
      <c r="CQ14" s="667"/>
      <c r="CR14" s="628">
        <v>231265</v>
      </c>
      <c r="CS14" s="629"/>
      <c r="CT14" s="629"/>
      <c r="CU14" s="629"/>
      <c r="CV14" s="629"/>
      <c r="CW14" s="629"/>
      <c r="CX14" s="629"/>
      <c r="CY14" s="630"/>
      <c r="CZ14" s="655">
        <v>6</v>
      </c>
      <c r="DA14" s="655"/>
      <c r="DB14" s="655"/>
      <c r="DC14" s="655"/>
      <c r="DD14" s="634">
        <v>113234</v>
      </c>
      <c r="DE14" s="629"/>
      <c r="DF14" s="629"/>
      <c r="DG14" s="629"/>
      <c r="DH14" s="629"/>
      <c r="DI14" s="629"/>
      <c r="DJ14" s="629"/>
      <c r="DK14" s="629"/>
      <c r="DL14" s="629"/>
      <c r="DM14" s="629"/>
      <c r="DN14" s="629"/>
      <c r="DO14" s="629"/>
      <c r="DP14" s="630"/>
      <c r="DQ14" s="634">
        <v>117608</v>
      </c>
      <c r="DR14" s="629"/>
      <c r="DS14" s="629"/>
      <c r="DT14" s="629"/>
      <c r="DU14" s="629"/>
      <c r="DV14" s="629"/>
      <c r="DW14" s="629"/>
      <c r="DX14" s="629"/>
      <c r="DY14" s="629"/>
      <c r="DZ14" s="629"/>
      <c r="EA14" s="629"/>
      <c r="EB14" s="629"/>
      <c r="EC14" s="673"/>
    </row>
    <row r="15" spans="2:143" ht="11.25" customHeight="1">
      <c r="B15" s="625" t="s">
        <v>257</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9708</v>
      </c>
      <c r="BH15" s="629"/>
      <c r="BI15" s="629"/>
      <c r="BJ15" s="629"/>
      <c r="BK15" s="629"/>
      <c r="BL15" s="629"/>
      <c r="BM15" s="629"/>
      <c r="BN15" s="630"/>
      <c r="BO15" s="655">
        <v>4.8</v>
      </c>
      <c r="BP15" s="655"/>
      <c r="BQ15" s="655"/>
      <c r="BR15" s="655"/>
      <c r="BS15" s="656" t="s">
        <v>129</v>
      </c>
      <c r="BT15" s="656"/>
      <c r="BU15" s="656"/>
      <c r="BV15" s="656"/>
      <c r="BW15" s="656"/>
      <c r="BX15" s="656"/>
      <c r="BY15" s="656"/>
      <c r="BZ15" s="656"/>
      <c r="CA15" s="656"/>
      <c r="CB15" s="714"/>
      <c r="CD15" s="665" t="s">
        <v>259</v>
      </c>
      <c r="CE15" s="666"/>
      <c r="CF15" s="666"/>
      <c r="CG15" s="666"/>
      <c r="CH15" s="666"/>
      <c r="CI15" s="666"/>
      <c r="CJ15" s="666"/>
      <c r="CK15" s="666"/>
      <c r="CL15" s="666"/>
      <c r="CM15" s="666"/>
      <c r="CN15" s="666"/>
      <c r="CO15" s="666"/>
      <c r="CP15" s="666"/>
      <c r="CQ15" s="667"/>
      <c r="CR15" s="628">
        <v>180804</v>
      </c>
      <c r="CS15" s="629"/>
      <c r="CT15" s="629"/>
      <c r="CU15" s="629"/>
      <c r="CV15" s="629"/>
      <c r="CW15" s="629"/>
      <c r="CX15" s="629"/>
      <c r="CY15" s="630"/>
      <c r="CZ15" s="655">
        <v>4.7</v>
      </c>
      <c r="DA15" s="655"/>
      <c r="DB15" s="655"/>
      <c r="DC15" s="655"/>
      <c r="DD15" s="634">
        <v>1469</v>
      </c>
      <c r="DE15" s="629"/>
      <c r="DF15" s="629"/>
      <c r="DG15" s="629"/>
      <c r="DH15" s="629"/>
      <c r="DI15" s="629"/>
      <c r="DJ15" s="629"/>
      <c r="DK15" s="629"/>
      <c r="DL15" s="629"/>
      <c r="DM15" s="629"/>
      <c r="DN15" s="629"/>
      <c r="DO15" s="629"/>
      <c r="DP15" s="630"/>
      <c r="DQ15" s="634">
        <v>155188</v>
      </c>
      <c r="DR15" s="629"/>
      <c r="DS15" s="629"/>
      <c r="DT15" s="629"/>
      <c r="DU15" s="629"/>
      <c r="DV15" s="629"/>
      <c r="DW15" s="629"/>
      <c r="DX15" s="629"/>
      <c r="DY15" s="629"/>
      <c r="DZ15" s="629"/>
      <c r="EA15" s="629"/>
      <c r="EB15" s="629"/>
      <c r="EC15" s="673"/>
    </row>
    <row r="16" spans="2:143" ht="11.25" customHeight="1">
      <c r="B16" s="625" t="s">
        <v>260</v>
      </c>
      <c r="C16" s="626"/>
      <c r="D16" s="626"/>
      <c r="E16" s="626"/>
      <c r="F16" s="626"/>
      <c r="G16" s="626"/>
      <c r="H16" s="626"/>
      <c r="I16" s="626"/>
      <c r="J16" s="626"/>
      <c r="K16" s="626"/>
      <c r="L16" s="626"/>
      <c r="M16" s="626"/>
      <c r="N16" s="626"/>
      <c r="O16" s="626"/>
      <c r="P16" s="626"/>
      <c r="Q16" s="627"/>
      <c r="R16" s="628">
        <v>3047</v>
      </c>
      <c r="S16" s="629"/>
      <c r="T16" s="629"/>
      <c r="U16" s="629"/>
      <c r="V16" s="629"/>
      <c r="W16" s="629"/>
      <c r="X16" s="629"/>
      <c r="Y16" s="630"/>
      <c r="Z16" s="655">
        <v>0.1</v>
      </c>
      <c r="AA16" s="655"/>
      <c r="AB16" s="655"/>
      <c r="AC16" s="655"/>
      <c r="AD16" s="656">
        <v>3047</v>
      </c>
      <c r="AE16" s="656"/>
      <c r="AF16" s="656"/>
      <c r="AG16" s="656"/>
      <c r="AH16" s="656"/>
      <c r="AI16" s="656"/>
      <c r="AJ16" s="656"/>
      <c r="AK16" s="656"/>
      <c r="AL16" s="631">
        <v>0.2</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262</v>
      </c>
      <c r="CE16" s="666"/>
      <c r="CF16" s="666"/>
      <c r="CG16" s="666"/>
      <c r="CH16" s="666"/>
      <c r="CI16" s="666"/>
      <c r="CJ16" s="666"/>
      <c r="CK16" s="666"/>
      <c r="CL16" s="666"/>
      <c r="CM16" s="666"/>
      <c r="CN16" s="666"/>
      <c r="CO16" s="666"/>
      <c r="CP16" s="666"/>
      <c r="CQ16" s="667"/>
      <c r="CR16" s="628">
        <v>1681</v>
      </c>
      <c r="CS16" s="629"/>
      <c r="CT16" s="629"/>
      <c r="CU16" s="629"/>
      <c r="CV16" s="629"/>
      <c r="CW16" s="629"/>
      <c r="CX16" s="629"/>
      <c r="CY16" s="630"/>
      <c r="CZ16" s="655">
        <v>0</v>
      </c>
      <c r="DA16" s="655"/>
      <c r="DB16" s="655"/>
      <c r="DC16" s="655"/>
      <c r="DD16" s="634" t="s">
        <v>129</v>
      </c>
      <c r="DE16" s="629"/>
      <c r="DF16" s="629"/>
      <c r="DG16" s="629"/>
      <c r="DH16" s="629"/>
      <c r="DI16" s="629"/>
      <c r="DJ16" s="629"/>
      <c r="DK16" s="629"/>
      <c r="DL16" s="629"/>
      <c r="DM16" s="629"/>
      <c r="DN16" s="629"/>
      <c r="DO16" s="629"/>
      <c r="DP16" s="630"/>
      <c r="DQ16" s="634">
        <v>1681</v>
      </c>
      <c r="DR16" s="629"/>
      <c r="DS16" s="629"/>
      <c r="DT16" s="629"/>
      <c r="DU16" s="629"/>
      <c r="DV16" s="629"/>
      <c r="DW16" s="629"/>
      <c r="DX16" s="629"/>
      <c r="DY16" s="629"/>
      <c r="DZ16" s="629"/>
      <c r="EA16" s="629"/>
      <c r="EB16" s="629"/>
      <c r="EC16" s="673"/>
    </row>
    <row r="17" spans="2:133" ht="11.25" customHeight="1">
      <c r="B17" s="625" t="s">
        <v>263</v>
      </c>
      <c r="C17" s="626"/>
      <c r="D17" s="626"/>
      <c r="E17" s="626"/>
      <c r="F17" s="626"/>
      <c r="G17" s="626"/>
      <c r="H17" s="626"/>
      <c r="I17" s="626"/>
      <c r="J17" s="626"/>
      <c r="K17" s="626"/>
      <c r="L17" s="626"/>
      <c r="M17" s="626"/>
      <c r="N17" s="626"/>
      <c r="O17" s="626"/>
      <c r="P17" s="626"/>
      <c r="Q17" s="627"/>
      <c r="R17" s="628">
        <v>1705</v>
      </c>
      <c r="S17" s="629"/>
      <c r="T17" s="629"/>
      <c r="U17" s="629"/>
      <c r="V17" s="629"/>
      <c r="W17" s="629"/>
      <c r="X17" s="629"/>
      <c r="Y17" s="630"/>
      <c r="Z17" s="655">
        <v>0</v>
      </c>
      <c r="AA17" s="655"/>
      <c r="AB17" s="655"/>
      <c r="AC17" s="655"/>
      <c r="AD17" s="656">
        <v>1705</v>
      </c>
      <c r="AE17" s="656"/>
      <c r="AF17" s="656"/>
      <c r="AG17" s="656"/>
      <c r="AH17" s="656"/>
      <c r="AI17" s="656"/>
      <c r="AJ17" s="656"/>
      <c r="AK17" s="656"/>
      <c r="AL17" s="631">
        <v>0.1</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5" t="s">
        <v>265</v>
      </c>
      <c r="CE17" s="666"/>
      <c r="CF17" s="666"/>
      <c r="CG17" s="666"/>
      <c r="CH17" s="666"/>
      <c r="CI17" s="666"/>
      <c r="CJ17" s="666"/>
      <c r="CK17" s="666"/>
      <c r="CL17" s="666"/>
      <c r="CM17" s="666"/>
      <c r="CN17" s="666"/>
      <c r="CO17" s="666"/>
      <c r="CP17" s="666"/>
      <c r="CQ17" s="667"/>
      <c r="CR17" s="628">
        <v>589910</v>
      </c>
      <c r="CS17" s="629"/>
      <c r="CT17" s="629"/>
      <c r="CU17" s="629"/>
      <c r="CV17" s="629"/>
      <c r="CW17" s="629"/>
      <c r="CX17" s="629"/>
      <c r="CY17" s="630"/>
      <c r="CZ17" s="655">
        <v>15.2</v>
      </c>
      <c r="DA17" s="655"/>
      <c r="DB17" s="655"/>
      <c r="DC17" s="655"/>
      <c r="DD17" s="634" t="s">
        <v>129</v>
      </c>
      <c r="DE17" s="629"/>
      <c r="DF17" s="629"/>
      <c r="DG17" s="629"/>
      <c r="DH17" s="629"/>
      <c r="DI17" s="629"/>
      <c r="DJ17" s="629"/>
      <c r="DK17" s="629"/>
      <c r="DL17" s="629"/>
      <c r="DM17" s="629"/>
      <c r="DN17" s="629"/>
      <c r="DO17" s="629"/>
      <c r="DP17" s="630"/>
      <c r="DQ17" s="634">
        <v>555831</v>
      </c>
      <c r="DR17" s="629"/>
      <c r="DS17" s="629"/>
      <c r="DT17" s="629"/>
      <c r="DU17" s="629"/>
      <c r="DV17" s="629"/>
      <c r="DW17" s="629"/>
      <c r="DX17" s="629"/>
      <c r="DY17" s="629"/>
      <c r="DZ17" s="629"/>
      <c r="EA17" s="629"/>
      <c r="EB17" s="629"/>
      <c r="EC17" s="673"/>
    </row>
    <row r="18" spans="2:133" ht="11.25" customHeight="1">
      <c r="B18" s="625" t="s">
        <v>266</v>
      </c>
      <c r="C18" s="626"/>
      <c r="D18" s="626"/>
      <c r="E18" s="626"/>
      <c r="F18" s="626"/>
      <c r="G18" s="626"/>
      <c r="H18" s="626"/>
      <c r="I18" s="626"/>
      <c r="J18" s="626"/>
      <c r="K18" s="626"/>
      <c r="L18" s="626"/>
      <c r="M18" s="626"/>
      <c r="N18" s="626"/>
      <c r="O18" s="626"/>
      <c r="P18" s="626"/>
      <c r="Q18" s="627"/>
      <c r="R18" s="628">
        <v>18678</v>
      </c>
      <c r="S18" s="629"/>
      <c r="T18" s="629"/>
      <c r="U18" s="629"/>
      <c r="V18" s="629"/>
      <c r="W18" s="629"/>
      <c r="X18" s="629"/>
      <c r="Y18" s="630"/>
      <c r="Z18" s="655">
        <v>0.4</v>
      </c>
      <c r="AA18" s="655"/>
      <c r="AB18" s="655"/>
      <c r="AC18" s="655"/>
      <c r="AD18" s="656">
        <v>18678</v>
      </c>
      <c r="AE18" s="656"/>
      <c r="AF18" s="656"/>
      <c r="AG18" s="656"/>
      <c r="AH18" s="656"/>
      <c r="AI18" s="656"/>
      <c r="AJ18" s="656"/>
      <c r="AK18" s="656"/>
      <c r="AL18" s="631">
        <v>1</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5" t="s">
        <v>268</v>
      </c>
      <c r="CE18" s="666"/>
      <c r="CF18" s="666"/>
      <c r="CG18" s="666"/>
      <c r="CH18" s="666"/>
      <c r="CI18" s="666"/>
      <c r="CJ18" s="666"/>
      <c r="CK18" s="666"/>
      <c r="CL18" s="666"/>
      <c r="CM18" s="666"/>
      <c r="CN18" s="666"/>
      <c r="CO18" s="666"/>
      <c r="CP18" s="666"/>
      <c r="CQ18" s="667"/>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3"/>
    </row>
    <row r="19" spans="2:133" ht="11.25" customHeight="1">
      <c r="B19" s="625" t="s">
        <v>269</v>
      </c>
      <c r="C19" s="626"/>
      <c r="D19" s="626"/>
      <c r="E19" s="626"/>
      <c r="F19" s="626"/>
      <c r="G19" s="626"/>
      <c r="H19" s="626"/>
      <c r="I19" s="626"/>
      <c r="J19" s="626"/>
      <c r="K19" s="626"/>
      <c r="L19" s="626"/>
      <c r="M19" s="626"/>
      <c r="N19" s="626"/>
      <c r="O19" s="626"/>
      <c r="P19" s="626"/>
      <c r="Q19" s="627"/>
      <c r="R19" s="628">
        <v>250</v>
      </c>
      <c r="S19" s="629"/>
      <c r="T19" s="629"/>
      <c r="U19" s="629"/>
      <c r="V19" s="629"/>
      <c r="W19" s="629"/>
      <c r="X19" s="629"/>
      <c r="Y19" s="630"/>
      <c r="Z19" s="655">
        <v>0</v>
      </c>
      <c r="AA19" s="655"/>
      <c r="AB19" s="655"/>
      <c r="AC19" s="655"/>
      <c r="AD19" s="656">
        <v>250</v>
      </c>
      <c r="AE19" s="656"/>
      <c r="AF19" s="656"/>
      <c r="AG19" s="656"/>
      <c r="AH19" s="656"/>
      <c r="AI19" s="656"/>
      <c r="AJ19" s="656"/>
      <c r="AK19" s="656"/>
      <c r="AL19" s="631">
        <v>0</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1479</v>
      </c>
      <c r="BH19" s="629"/>
      <c r="BI19" s="629"/>
      <c r="BJ19" s="629"/>
      <c r="BK19" s="629"/>
      <c r="BL19" s="629"/>
      <c r="BM19" s="629"/>
      <c r="BN19" s="630"/>
      <c r="BO19" s="655">
        <v>0.7</v>
      </c>
      <c r="BP19" s="655"/>
      <c r="BQ19" s="655"/>
      <c r="BR19" s="655"/>
      <c r="BS19" s="656" t="s">
        <v>129</v>
      </c>
      <c r="BT19" s="656"/>
      <c r="BU19" s="656"/>
      <c r="BV19" s="656"/>
      <c r="BW19" s="656"/>
      <c r="BX19" s="656"/>
      <c r="BY19" s="656"/>
      <c r="BZ19" s="656"/>
      <c r="CA19" s="656"/>
      <c r="CB19" s="714"/>
      <c r="CD19" s="665" t="s">
        <v>271</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c r="B20" s="625" t="s">
        <v>272</v>
      </c>
      <c r="C20" s="626"/>
      <c r="D20" s="626"/>
      <c r="E20" s="626"/>
      <c r="F20" s="626"/>
      <c r="G20" s="626"/>
      <c r="H20" s="626"/>
      <c r="I20" s="626"/>
      <c r="J20" s="626"/>
      <c r="K20" s="626"/>
      <c r="L20" s="626"/>
      <c r="M20" s="626"/>
      <c r="N20" s="626"/>
      <c r="O20" s="626"/>
      <c r="P20" s="626"/>
      <c r="Q20" s="627"/>
      <c r="R20" s="628">
        <v>847</v>
      </c>
      <c r="S20" s="629"/>
      <c r="T20" s="629"/>
      <c r="U20" s="629"/>
      <c r="V20" s="629"/>
      <c r="W20" s="629"/>
      <c r="X20" s="629"/>
      <c r="Y20" s="630"/>
      <c r="Z20" s="655">
        <v>0</v>
      </c>
      <c r="AA20" s="655"/>
      <c r="AB20" s="655"/>
      <c r="AC20" s="655"/>
      <c r="AD20" s="656">
        <v>847</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1479</v>
      </c>
      <c r="BH20" s="629"/>
      <c r="BI20" s="629"/>
      <c r="BJ20" s="629"/>
      <c r="BK20" s="629"/>
      <c r="BL20" s="629"/>
      <c r="BM20" s="629"/>
      <c r="BN20" s="630"/>
      <c r="BO20" s="655">
        <v>0.7</v>
      </c>
      <c r="BP20" s="655"/>
      <c r="BQ20" s="655"/>
      <c r="BR20" s="655"/>
      <c r="BS20" s="656" t="s">
        <v>129</v>
      </c>
      <c r="BT20" s="656"/>
      <c r="BU20" s="656"/>
      <c r="BV20" s="656"/>
      <c r="BW20" s="656"/>
      <c r="BX20" s="656"/>
      <c r="BY20" s="656"/>
      <c r="BZ20" s="656"/>
      <c r="CA20" s="656"/>
      <c r="CB20" s="714"/>
      <c r="CD20" s="665" t="s">
        <v>274</v>
      </c>
      <c r="CE20" s="666"/>
      <c r="CF20" s="666"/>
      <c r="CG20" s="666"/>
      <c r="CH20" s="666"/>
      <c r="CI20" s="666"/>
      <c r="CJ20" s="666"/>
      <c r="CK20" s="666"/>
      <c r="CL20" s="666"/>
      <c r="CM20" s="666"/>
      <c r="CN20" s="666"/>
      <c r="CO20" s="666"/>
      <c r="CP20" s="666"/>
      <c r="CQ20" s="667"/>
      <c r="CR20" s="628">
        <v>3874748</v>
      </c>
      <c r="CS20" s="629"/>
      <c r="CT20" s="629"/>
      <c r="CU20" s="629"/>
      <c r="CV20" s="629"/>
      <c r="CW20" s="629"/>
      <c r="CX20" s="629"/>
      <c r="CY20" s="630"/>
      <c r="CZ20" s="655">
        <v>100</v>
      </c>
      <c r="DA20" s="655"/>
      <c r="DB20" s="655"/>
      <c r="DC20" s="655"/>
      <c r="DD20" s="634">
        <v>964929</v>
      </c>
      <c r="DE20" s="629"/>
      <c r="DF20" s="629"/>
      <c r="DG20" s="629"/>
      <c r="DH20" s="629"/>
      <c r="DI20" s="629"/>
      <c r="DJ20" s="629"/>
      <c r="DK20" s="629"/>
      <c r="DL20" s="629"/>
      <c r="DM20" s="629"/>
      <c r="DN20" s="629"/>
      <c r="DO20" s="629"/>
      <c r="DP20" s="630"/>
      <c r="DQ20" s="634">
        <v>2187842</v>
      </c>
      <c r="DR20" s="629"/>
      <c r="DS20" s="629"/>
      <c r="DT20" s="629"/>
      <c r="DU20" s="629"/>
      <c r="DV20" s="629"/>
      <c r="DW20" s="629"/>
      <c r="DX20" s="629"/>
      <c r="DY20" s="629"/>
      <c r="DZ20" s="629"/>
      <c r="EA20" s="629"/>
      <c r="EB20" s="629"/>
      <c r="EC20" s="673"/>
    </row>
    <row r="21" spans="2:133" ht="11.25" customHeight="1">
      <c r="B21" s="625" t="s">
        <v>275</v>
      </c>
      <c r="C21" s="626"/>
      <c r="D21" s="626"/>
      <c r="E21" s="626"/>
      <c r="F21" s="626"/>
      <c r="G21" s="626"/>
      <c r="H21" s="626"/>
      <c r="I21" s="626"/>
      <c r="J21" s="626"/>
      <c r="K21" s="626"/>
      <c r="L21" s="626"/>
      <c r="M21" s="626"/>
      <c r="N21" s="626"/>
      <c r="O21" s="626"/>
      <c r="P21" s="626"/>
      <c r="Q21" s="627"/>
      <c r="R21" s="628">
        <v>135</v>
      </c>
      <c r="S21" s="629"/>
      <c r="T21" s="629"/>
      <c r="U21" s="629"/>
      <c r="V21" s="629"/>
      <c r="W21" s="629"/>
      <c r="X21" s="629"/>
      <c r="Y21" s="630"/>
      <c r="Z21" s="655">
        <v>0</v>
      </c>
      <c r="AA21" s="655"/>
      <c r="AB21" s="655"/>
      <c r="AC21" s="655"/>
      <c r="AD21" s="656">
        <v>135</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v>1479</v>
      </c>
      <c r="BH21" s="629"/>
      <c r="BI21" s="629"/>
      <c r="BJ21" s="629"/>
      <c r="BK21" s="629"/>
      <c r="BL21" s="629"/>
      <c r="BM21" s="629"/>
      <c r="BN21" s="630"/>
      <c r="BO21" s="655">
        <v>0.7</v>
      </c>
      <c r="BP21" s="655"/>
      <c r="BQ21" s="655"/>
      <c r="BR21" s="655"/>
      <c r="BS21" s="656" t="s">
        <v>129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277</v>
      </c>
      <c r="C22" s="692"/>
      <c r="D22" s="692"/>
      <c r="E22" s="692"/>
      <c r="F22" s="692"/>
      <c r="G22" s="692"/>
      <c r="H22" s="692"/>
      <c r="I22" s="692"/>
      <c r="J22" s="692"/>
      <c r="K22" s="692"/>
      <c r="L22" s="692"/>
      <c r="M22" s="692"/>
      <c r="N22" s="692"/>
      <c r="O22" s="692"/>
      <c r="P22" s="692"/>
      <c r="Q22" s="693"/>
      <c r="R22" s="628">
        <v>17446</v>
      </c>
      <c r="S22" s="629"/>
      <c r="T22" s="629"/>
      <c r="U22" s="629"/>
      <c r="V22" s="629"/>
      <c r="W22" s="629"/>
      <c r="X22" s="629"/>
      <c r="Y22" s="630"/>
      <c r="Z22" s="655">
        <v>0.4</v>
      </c>
      <c r="AA22" s="655"/>
      <c r="AB22" s="655"/>
      <c r="AC22" s="655"/>
      <c r="AD22" s="656">
        <v>17446</v>
      </c>
      <c r="AE22" s="656"/>
      <c r="AF22" s="656"/>
      <c r="AG22" s="656"/>
      <c r="AH22" s="656"/>
      <c r="AI22" s="656"/>
      <c r="AJ22" s="656"/>
      <c r="AK22" s="656"/>
      <c r="AL22" s="631">
        <v>1</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280</v>
      </c>
      <c r="C23" s="626"/>
      <c r="D23" s="626"/>
      <c r="E23" s="626"/>
      <c r="F23" s="626"/>
      <c r="G23" s="626"/>
      <c r="H23" s="626"/>
      <c r="I23" s="626"/>
      <c r="J23" s="626"/>
      <c r="K23" s="626"/>
      <c r="L23" s="626"/>
      <c r="M23" s="626"/>
      <c r="N23" s="626"/>
      <c r="O23" s="626"/>
      <c r="P23" s="626"/>
      <c r="Q23" s="627"/>
      <c r="R23" s="628">
        <v>1673417</v>
      </c>
      <c r="S23" s="629"/>
      <c r="T23" s="629"/>
      <c r="U23" s="629"/>
      <c r="V23" s="629"/>
      <c r="W23" s="629"/>
      <c r="X23" s="629"/>
      <c r="Y23" s="630"/>
      <c r="Z23" s="655">
        <v>40</v>
      </c>
      <c r="AA23" s="655"/>
      <c r="AB23" s="655"/>
      <c r="AC23" s="655"/>
      <c r="AD23" s="656">
        <v>1498595</v>
      </c>
      <c r="AE23" s="656"/>
      <c r="AF23" s="656"/>
      <c r="AG23" s="656"/>
      <c r="AH23" s="656"/>
      <c r="AI23" s="656"/>
      <c r="AJ23" s="656"/>
      <c r="AK23" s="656"/>
      <c r="AL23" s="631">
        <v>82.2</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3" t="s">
        <v>285</v>
      </c>
      <c r="DM23" s="734"/>
      <c r="DN23" s="734"/>
      <c r="DO23" s="734"/>
      <c r="DP23" s="734"/>
      <c r="DQ23" s="734"/>
      <c r="DR23" s="734"/>
      <c r="DS23" s="734"/>
      <c r="DT23" s="734"/>
      <c r="DU23" s="734"/>
      <c r="DV23" s="735"/>
      <c r="DW23" s="730" t="s">
        <v>286</v>
      </c>
      <c r="DX23" s="731"/>
      <c r="DY23" s="731"/>
      <c r="DZ23" s="731"/>
      <c r="EA23" s="731"/>
      <c r="EB23" s="731"/>
      <c r="EC23" s="732"/>
    </row>
    <row r="24" spans="2:133" ht="11.25" customHeight="1">
      <c r="B24" s="625" t="s">
        <v>287</v>
      </c>
      <c r="C24" s="626"/>
      <c r="D24" s="626"/>
      <c r="E24" s="626"/>
      <c r="F24" s="626"/>
      <c r="G24" s="626"/>
      <c r="H24" s="626"/>
      <c r="I24" s="626"/>
      <c r="J24" s="626"/>
      <c r="K24" s="626"/>
      <c r="L24" s="626"/>
      <c r="M24" s="626"/>
      <c r="N24" s="626"/>
      <c r="O24" s="626"/>
      <c r="P24" s="626"/>
      <c r="Q24" s="627"/>
      <c r="R24" s="628">
        <v>1498595</v>
      </c>
      <c r="S24" s="629"/>
      <c r="T24" s="629"/>
      <c r="U24" s="629"/>
      <c r="V24" s="629"/>
      <c r="W24" s="629"/>
      <c r="X24" s="629"/>
      <c r="Y24" s="630"/>
      <c r="Z24" s="655">
        <v>35.799999999999997</v>
      </c>
      <c r="AA24" s="655"/>
      <c r="AB24" s="655"/>
      <c r="AC24" s="655"/>
      <c r="AD24" s="656">
        <v>1498595</v>
      </c>
      <c r="AE24" s="656"/>
      <c r="AF24" s="656"/>
      <c r="AG24" s="656"/>
      <c r="AH24" s="656"/>
      <c r="AI24" s="656"/>
      <c r="AJ24" s="656"/>
      <c r="AK24" s="656"/>
      <c r="AL24" s="631">
        <v>82.2</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1242591</v>
      </c>
      <c r="CS24" s="682"/>
      <c r="CT24" s="682"/>
      <c r="CU24" s="682"/>
      <c r="CV24" s="682"/>
      <c r="CW24" s="682"/>
      <c r="CX24" s="682"/>
      <c r="CY24" s="725"/>
      <c r="CZ24" s="726">
        <v>32.1</v>
      </c>
      <c r="DA24" s="701"/>
      <c r="DB24" s="701"/>
      <c r="DC24" s="729"/>
      <c r="DD24" s="724">
        <v>1021580</v>
      </c>
      <c r="DE24" s="682"/>
      <c r="DF24" s="682"/>
      <c r="DG24" s="682"/>
      <c r="DH24" s="682"/>
      <c r="DI24" s="682"/>
      <c r="DJ24" s="682"/>
      <c r="DK24" s="725"/>
      <c r="DL24" s="724">
        <v>825870</v>
      </c>
      <c r="DM24" s="682"/>
      <c r="DN24" s="682"/>
      <c r="DO24" s="682"/>
      <c r="DP24" s="682"/>
      <c r="DQ24" s="682"/>
      <c r="DR24" s="682"/>
      <c r="DS24" s="682"/>
      <c r="DT24" s="682"/>
      <c r="DU24" s="682"/>
      <c r="DV24" s="725"/>
      <c r="DW24" s="726">
        <v>43.9</v>
      </c>
      <c r="DX24" s="701"/>
      <c r="DY24" s="701"/>
      <c r="DZ24" s="701"/>
      <c r="EA24" s="701"/>
      <c r="EB24" s="701"/>
      <c r="EC24" s="727"/>
    </row>
    <row r="25" spans="2:133" ht="11.25" customHeight="1">
      <c r="B25" s="625" t="s">
        <v>290</v>
      </c>
      <c r="C25" s="626"/>
      <c r="D25" s="626"/>
      <c r="E25" s="626"/>
      <c r="F25" s="626"/>
      <c r="G25" s="626"/>
      <c r="H25" s="626"/>
      <c r="I25" s="626"/>
      <c r="J25" s="626"/>
      <c r="K25" s="626"/>
      <c r="L25" s="626"/>
      <c r="M25" s="626"/>
      <c r="N25" s="626"/>
      <c r="O25" s="626"/>
      <c r="P25" s="626"/>
      <c r="Q25" s="627"/>
      <c r="R25" s="628">
        <v>174822</v>
      </c>
      <c r="S25" s="629"/>
      <c r="T25" s="629"/>
      <c r="U25" s="629"/>
      <c r="V25" s="629"/>
      <c r="W25" s="629"/>
      <c r="X25" s="629"/>
      <c r="Y25" s="630"/>
      <c r="Z25" s="655">
        <v>4.2</v>
      </c>
      <c r="AA25" s="655"/>
      <c r="AB25" s="655"/>
      <c r="AC25" s="655"/>
      <c r="AD25" s="656" t="s">
        <v>129</v>
      </c>
      <c r="AE25" s="656"/>
      <c r="AF25" s="656"/>
      <c r="AG25" s="656"/>
      <c r="AH25" s="656"/>
      <c r="AI25" s="656"/>
      <c r="AJ25" s="656"/>
      <c r="AK25" s="656"/>
      <c r="AL25" s="631" t="s">
        <v>129</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5" t="s">
        <v>292</v>
      </c>
      <c r="CE25" s="666"/>
      <c r="CF25" s="666"/>
      <c r="CG25" s="666"/>
      <c r="CH25" s="666"/>
      <c r="CI25" s="666"/>
      <c r="CJ25" s="666"/>
      <c r="CK25" s="666"/>
      <c r="CL25" s="666"/>
      <c r="CM25" s="666"/>
      <c r="CN25" s="666"/>
      <c r="CO25" s="666"/>
      <c r="CP25" s="666"/>
      <c r="CQ25" s="667"/>
      <c r="CR25" s="628">
        <v>510121</v>
      </c>
      <c r="CS25" s="639"/>
      <c r="CT25" s="639"/>
      <c r="CU25" s="639"/>
      <c r="CV25" s="639"/>
      <c r="CW25" s="639"/>
      <c r="CX25" s="639"/>
      <c r="CY25" s="640"/>
      <c r="CZ25" s="631">
        <v>13.2</v>
      </c>
      <c r="DA25" s="641"/>
      <c r="DB25" s="641"/>
      <c r="DC25" s="642"/>
      <c r="DD25" s="634">
        <v>436697</v>
      </c>
      <c r="DE25" s="639"/>
      <c r="DF25" s="639"/>
      <c r="DG25" s="639"/>
      <c r="DH25" s="639"/>
      <c r="DI25" s="639"/>
      <c r="DJ25" s="639"/>
      <c r="DK25" s="640"/>
      <c r="DL25" s="634">
        <v>375525</v>
      </c>
      <c r="DM25" s="639"/>
      <c r="DN25" s="639"/>
      <c r="DO25" s="639"/>
      <c r="DP25" s="639"/>
      <c r="DQ25" s="639"/>
      <c r="DR25" s="639"/>
      <c r="DS25" s="639"/>
      <c r="DT25" s="639"/>
      <c r="DU25" s="639"/>
      <c r="DV25" s="640"/>
      <c r="DW25" s="631">
        <v>20</v>
      </c>
      <c r="DX25" s="641"/>
      <c r="DY25" s="641"/>
      <c r="DZ25" s="641"/>
      <c r="EA25" s="641"/>
      <c r="EB25" s="641"/>
      <c r="EC25" s="668"/>
    </row>
    <row r="26" spans="2:133" ht="11.25" customHeight="1">
      <c r="B26" s="625" t="s">
        <v>293</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295</v>
      </c>
      <c r="CE26" s="666"/>
      <c r="CF26" s="666"/>
      <c r="CG26" s="666"/>
      <c r="CH26" s="666"/>
      <c r="CI26" s="666"/>
      <c r="CJ26" s="666"/>
      <c r="CK26" s="666"/>
      <c r="CL26" s="666"/>
      <c r="CM26" s="666"/>
      <c r="CN26" s="666"/>
      <c r="CO26" s="666"/>
      <c r="CP26" s="666"/>
      <c r="CQ26" s="667"/>
      <c r="CR26" s="628">
        <v>276072</v>
      </c>
      <c r="CS26" s="629"/>
      <c r="CT26" s="629"/>
      <c r="CU26" s="629"/>
      <c r="CV26" s="629"/>
      <c r="CW26" s="629"/>
      <c r="CX26" s="629"/>
      <c r="CY26" s="630"/>
      <c r="CZ26" s="631">
        <v>7.1</v>
      </c>
      <c r="DA26" s="641"/>
      <c r="DB26" s="641"/>
      <c r="DC26" s="642"/>
      <c r="DD26" s="634">
        <v>205690</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c r="B27" s="625" t="s">
        <v>296</v>
      </c>
      <c r="C27" s="626"/>
      <c r="D27" s="626"/>
      <c r="E27" s="626"/>
      <c r="F27" s="626"/>
      <c r="G27" s="626"/>
      <c r="H27" s="626"/>
      <c r="I27" s="626"/>
      <c r="J27" s="626"/>
      <c r="K27" s="626"/>
      <c r="L27" s="626"/>
      <c r="M27" s="626"/>
      <c r="N27" s="626"/>
      <c r="O27" s="626"/>
      <c r="P27" s="626"/>
      <c r="Q27" s="627"/>
      <c r="R27" s="628">
        <v>1993639</v>
      </c>
      <c r="S27" s="629"/>
      <c r="T27" s="629"/>
      <c r="U27" s="629"/>
      <c r="V27" s="629"/>
      <c r="W27" s="629"/>
      <c r="X27" s="629"/>
      <c r="Y27" s="630"/>
      <c r="Z27" s="655">
        <v>47.7</v>
      </c>
      <c r="AA27" s="655"/>
      <c r="AB27" s="655"/>
      <c r="AC27" s="655"/>
      <c r="AD27" s="656">
        <v>1818817</v>
      </c>
      <c r="AE27" s="656"/>
      <c r="AF27" s="656"/>
      <c r="AG27" s="656"/>
      <c r="AH27" s="656"/>
      <c r="AI27" s="656"/>
      <c r="AJ27" s="656"/>
      <c r="AK27" s="656"/>
      <c r="AL27" s="631">
        <v>99.699996948242188</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204184</v>
      </c>
      <c r="BH27" s="629"/>
      <c r="BI27" s="629"/>
      <c r="BJ27" s="629"/>
      <c r="BK27" s="629"/>
      <c r="BL27" s="629"/>
      <c r="BM27" s="629"/>
      <c r="BN27" s="630"/>
      <c r="BO27" s="655">
        <v>100</v>
      </c>
      <c r="BP27" s="655"/>
      <c r="BQ27" s="655"/>
      <c r="BR27" s="655"/>
      <c r="BS27" s="656">
        <v>2323</v>
      </c>
      <c r="BT27" s="656"/>
      <c r="BU27" s="656"/>
      <c r="BV27" s="656"/>
      <c r="BW27" s="656"/>
      <c r="BX27" s="656"/>
      <c r="BY27" s="656"/>
      <c r="BZ27" s="656"/>
      <c r="CA27" s="656"/>
      <c r="CB27" s="714"/>
      <c r="CD27" s="665" t="s">
        <v>298</v>
      </c>
      <c r="CE27" s="666"/>
      <c r="CF27" s="666"/>
      <c r="CG27" s="666"/>
      <c r="CH27" s="666"/>
      <c r="CI27" s="666"/>
      <c r="CJ27" s="666"/>
      <c r="CK27" s="666"/>
      <c r="CL27" s="666"/>
      <c r="CM27" s="666"/>
      <c r="CN27" s="666"/>
      <c r="CO27" s="666"/>
      <c r="CP27" s="666"/>
      <c r="CQ27" s="667"/>
      <c r="CR27" s="628">
        <v>142560</v>
      </c>
      <c r="CS27" s="639"/>
      <c r="CT27" s="639"/>
      <c r="CU27" s="639"/>
      <c r="CV27" s="639"/>
      <c r="CW27" s="639"/>
      <c r="CX27" s="639"/>
      <c r="CY27" s="640"/>
      <c r="CZ27" s="631">
        <v>3.7</v>
      </c>
      <c r="DA27" s="641"/>
      <c r="DB27" s="641"/>
      <c r="DC27" s="642"/>
      <c r="DD27" s="634">
        <v>29052</v>
      </c>
      <c r="DE27" s="639"/>
      <c r="DF27" s="639"/>
      <c r="DG27" s="639"/>
      <c r="DH27" s="639"/>
      <c r="DI27" s="639"/>
      <c r="DJ27" s="639"/>
      <c r="DK27" s="640"/>
      <c r="DL27" s="634">
        <v>22454</v>
      </c>
      <c r="DM27" s="639"/>
      <c r="DN27" s="639"/>
      <c r="DO27" s="639"/>
      <c r="DP27" s="639"/>
      <c r="DQ27" s="639"/>
      <c r="DR27" s="639"/>
      <c r="DS27" s="639"/>
      <c r="DT27" s="639"/>
      <c r="DU27" s="639"/>
      <c r="DV27" s="640"/>
      <c r="DW27" s="631">
        <v>1.2</v>
      </c>
      <c r="DX27" s="641"/>
      <c r="DY27" s="641"/>
      <c r="DZ27" s="641"/>
      <c r="EA27" s="641"/>
      <c r="EB27" s="641"/>
      <c r="EC27" s="668"/>
    </row>
    <row r="28" spans="2:133" ht="11.25" customHeight="1">
      <c r="B28" s="625" t="s">
        <v>299</v>
      </c>
      <c r="C28" s="626"/>
      <c r="D28" s="626"/>
      <c r="E28" s="626"/>
      <c r="F28" s="626"/>
      <c r="G28" s="626"/>
      <c r="H28" s="626"/>
      <c r="I28" s="626"/>
      <c r="J28" s="626"/>
      <c r="K28" s="626"/>
      <c r="L28" s="626"/>
      <c r="M28" s="626"/>
      <c r="N28" s="626"/>
      <c r="O28" s="626"/>
      <c r="P28" s="626"/>
      <c r="Q28" s="627"/>
      <c r="R28" s="628">
        <v>502</v>
      </c>
      <c r="S28" s="629"/>
      <c r="T28" s="629"/>
      <c r="U28" s="629"/>
      <c r="V28" s="629"/>
      <c r="W28" s="629"/>
      <c r="X28" s="629"/>
      <c r="Y28" s="630"/>
      <c r="Z28" s="655">
        <v>0</v>
      </c>
      <c r="AA28" s="655"/>
      <c r="AB28" s="655"/>
      <c r="AC28" s="655"/>
      <c r="AD28" s="656">
        <v>502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300</v>
      </c>
      <c r="CE28" s="666"/>
      <c r="CF28" s="666"/>
      <c r="CG28" s="666"/>
      <c r="CH28" s="666"/>
      <c r="CI28" s="666"/>
      <c r="CJ28" s="666"/>
      <c r="CK28" s="666"/>
      <c r="CL28" s="666"/>
      <c r="CM28" s="666"/>
      <c r="CN28" s="666"/>
      <c r="CO28" s="666"/>
      <c r="CP28" s="666"/>
      <c r="CQ28" s="667"/>
      <c r="CR28" s="628">
        <v>589910</v>
      </c>
      <c r="CS28" s="629"/>
      <c r="CT28" s="629"/>
      <c r="CU28" s="629"/>
      <c r="CV28" s="629"/>
      <c r="CW28" s="629"/>
      <c r="CX28" s="629"/>
      <c r="CY28" s="630"/>
      <c r="CZ28" s="631">
        <v>15.2</v>
      </c>
      <c r="DA28" s="641"/>
      <c r="DB28" s="641"/>
      <c r="DC28" s="642"/>
      <c r="DD28" s="634">
        <v>555831</v>
      </c>
      <c r="DE28" s="629"/>
      <c r="DF28" s="629"/>
      <c r="DG28" s="629"/>
      <c r="DH28" s="629"/>
      <c r="DI28" s="629"/>
      <c r="DJ28" s="629"/>
      <c r="DK28" s="630"/>
      <c r="DL28" s="634">
        <v>427891</v>
      </c>
      <c r="DM28" s="629"/>
      <c r="DN28" s="629"/>
      <c r="DO28" s="629"/>
      <c r="DP28" s="629"/>
      <c r="DQ28" s="629"/>
      <c r="DR28" s="629"/>
      <c r="DS28" s="629"/>
      <c r="DT28" s="629"/>
      <c r="DU28" s="629"/>
      <c r="DV28" s="630"/>
      <c r="DW28" s="631">
        <v>22.8</v>
      </c>
      <c r="DX28" s="641"/>
      <c r="DY28" s="641"/>
      <c r="DZ28" s="641"/>
      <c r="EA28" s="641"/>
      <c r="EB28" s="641"/>
      <c r="EC28" s="668"/>
    </row>
    <row r="29" spans="2:133" ht="11.25" customHeight="1">
      <c r="B29" s="625" t="s">
        <v>301</v>
      </c>
      <c r="C29" s="626"/>
      <c r="D29" s="626"/>
      <c r="E29" s="626"/>
      <c r="F29" s="626"/>
      <c r="G29" s="626"/>
      <c r="H29" s="626"/>
      <c r="I29" s="626"/>
      <c r="J29" s="626"/>
      <c r="K29" s="626"/>
      <c r="L29" s="626"/>
      <c r="M29" s="626"/>
      <c r="N29" s="626"/>
      <c r="O29" s="626"/>
      <c r="P29" s="626"/>
      <c r="Q29" s="627"/>
      <c r="R29" s="628">
        <v>32363</v>
      </c>
      <c r="S29" s="629"/>
      <c r="T29" s="629"/>
      <c r="U29" s="629"/>
      <c r="V29" s="629"/>
      <c r="W29" s="629"/>
      <c r="X29" s="629"/>
      <c r="Y29" s="630"/>
      <c r="Z29" s="655">
        <v>0.8</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65" t="s">
        <v>70</v>
      </c>
      <c r="CG29" s="666"/>
      <c r="CH29" s="666"/>
      <c r="CI29" s="666"/>
      <c r="CJ29" s="666"/>
      <c r="CK29" s="666"/>
      <c r="CL29" s="666"/>
      <c r="CM29" s="666"/>
      <c r="CN29" s="666"/>
      <c r="CO29" s="666"/>
      <c r="CP29" s="666"/>
      <c r="CQ29" s="667"/>
      <c r="CR29" s="628">
        <v>589901</v>
      </c>
      <c r="CS29" s="639"/>
      <c r="CT29" s="639"/>
      <c r="CU29" s="639"/>
      <c r="CV29" s="639"/>
      <c r="CW29" s="639"/>
      <c r="CX29" s="639"/>
      <c r="CY29" s="640"/>
      <c r="CZ29" s="631">
        <v>15.2</v>
      </c>
      <c r="DA29" s="641"/>
      <c r="DB29" s="641"/>
      <c r="DC29" s="642"/>
      <c r="DD29" s="634">
        <v>555822</v>
      </c>
      <c r="DE29" s="639"/>
      <c r="DF29" s="639"/>
      <c r="DG29" s="639"/>
      <c r="DH29" s="639"/>
      <c r="DI29" s="639"/>
      <c r="DJ29" s="639"/>
      <c r="DK29" s="640"/>
      <c r="DL29" s="634">
        <v>427882</v>
      </c>
      <c r="DM29" s="639"/>
      <c r="DN29" s="639"/>
      <c r="DO29" s="639"/>
      <c r="DP29" s="639"/>
      <c r="DQ29" s="639"/>
      <c r="DR29" s="639"/>
      <c r="DS29" s="639"/>
      <c r="DT29" s="639"/>
      <c r="DU29" s="639"/>
      <c r="DV29" s="640"/>
      <c r="DW29" s="631">
        <v>22.8</v>
      </c>
      <c r="DX29" s="641"/>
      <c r="DY29" s="641"/>
      <c r="DZ29" s="641"/>
      <c r="EA29" s="641"/>
      <c r="EB29" s="641"/>
      <c r="EC29" s="668"/>
    </row>
    <row r="30" spans="2:133" ht="11.25" customHeight="1">
      <c r="B30" s="625" t="s">
        <v>303</v>
      </c>
      <c r="C30" s="626"/>
      <c r="D30" s="626"/>
      <c r="E30" s="626"/>
      <c r="F30" s="626"/>
      <c r="G30" s="626"/>
      <c r="H30" s="626"/>
      <c r="I30" s="626"/>
      <c r="J30" s="626"/>
      <c r="K30" s="626"/>
      <c r="L30" s="626"/>
      <c r="M30" s="626"/>
      <c r="N30" s="626"/>
      <c r="O30" s="626"/>
      <c r="P30" s="626"/>
      <c r="Q30" s="627"/>
      <c r="R30" s="628">
        <v>56713</v>
      </c>
      <c r="S30" s="629"/>
      <c r="T30" s="629"/>
      <c r="U30" s="629"/>
      <c r="V30" s="629"/>
      <c r="W30" s="629"/>
      <c r="X30" s="629"/>
      <c r="Y30" s="630"/>
      <c r="Z30" s="655">
        <v>1.4</v>
      </c>
      <c r="AA30" s="655"/>
      <c r="AB30" s="655"/>
      <c r="AC30" s="655"/>
      <c r="AD30" s="656" t="s">
        <v>129</v>
      </c>
      <c r="AE30" s="656"/>
      <c r="AF30" s="656"/>
      <c r="AG30" s="656"/>
      <c r="AH30" s="656"/>
      <c r="AI30" s="656"/>
      <c r="AJ30" s="656"/>
      <c r="AK30" s="656"/>
      <c r="AL30" s="631" t="s">
        <v>129</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65" t="s">
        <v>306</v>
      </c>
      <c r="CG30" s="666"/>
      <c r="CH30" s="666"/>
      <c r="CI30" s="666"/>
      <c r="CJ30" s="666"/>
      <c r="CK30" s="666"/>
      <c r="CL30" s="666"/>
      <c r="CM30" s="666"/>
      <c r="CN30" s="666"/>
      <c r="CO30" s="666"/>
      <c r="CP30" s="666"/>
      <c r="CQ30" s="667"/>
      <c r="CR30" s="628">
        <v>577200</v>
      </c>
      <c r="CS30" s="629"/>
      <c r="CT30" s="629"/>
      <c r="CU30" s="629"/>
      <c r="CV30" s="629"/>
      <c r="CW30" s="629"/>
      <c r="CX30" s="629"/>
      <c r="CY30" s="630"/>
      <c r="CZ30" s="631">
        <v>14.9</v>
      </c>
      <c r="DA30" s="641"/>
      <c r="DB30" s="641"/>
      <c r="DC30" s="642"/>
      <c r="DD30" s="634">
        <v>543121</v>
      </c>
      <c r="DE30" s="629"/>
      <c r="DF30" s="629"/>
      <c r="DG30" s="629"/>
      <c r="DH30" s="629"/>
      <c r="DI30" s="629"/>
      <c r="DJ30" s="629"/>
      <c r="DK30" s="630"/>
      <c r="DL30" s="634">
        <v>415221</v>
      </c>
      <c r="DM30" s="629"/>
      <c r="DN30" s="629"/>
      <c r="DO30" s="629"/>
      <c r="DP30" s="629"/>
      <c r="DQ30" s="629"/>
      <c r="DR30" s="629"/>
      <c r="DS30" s="629"/>
      <c r="DT30" s="629"/>
      <c r="DU30" s="629"/>
      <c r="DV30" s="630"/>
      <c r="DW30" s="631">
        <v>22.1</v>
      </c>
      <c r="DX30" s="641"/>
      <c r="DY30" s="641"/>
      <c r="DZ30" s="641"/>
      <c r="EA30" s="641"/>
      <c r="EB30" s="641"/>
      <c r="EC30" s="668"/>
    </row>
    <row r="31" spans="2:133" ht="11.25" customHeight="1">
      <c r="B31" s="625" t="s">
        <v>307</v>
      </c>
      <c r="C31" s="626"/>
      <c r="D31" s="626"/>
      <c r="E31" s="626"/>
      <c r="F31" s="626"/>
      <c r="G31" s="626"/>
      <c r="H31" s="626"/>
      <c r="I31" s="626"/>
      <c r="J31" s="626"/>
      <c r="K31" s="626"/>
      <c r="L31" s="626"/>
      <c r="M31" s="626"/>
      <c r="N31" s="626"/>
      <c r="O31" s="626"/>
      <c r="P31" s="626"/>
      <c r="Q31" s="627"/>
      <c r="R31" s="628">
        <v>11096</v>
      </c>
      <c r="S31" s="629"/>
      <c r="T31" s="629"/>
      <c r="U31" s="629"/>
      <c r="V31" s="629"/>
      <c r="W31" s="629"/>
      <c r="X31" s="629"/>
      <c r="Y31" s="630"/>
      <c r="Z31" s="655">
        <v>0.3</v>
      </c>
      <c r="AA31" s="655"/>
      <c r="AB31" s="655"/>
      <c r="AC31" s="655"/>
      <c r="AD31" s="656" t="s">
        <v>129</v>
      </c>
      <c r="AE31" s="656"/>
      <c r="AF31" s="656"/>
      <c r="AG31" s="656"/>
      <c r="AH31" s="656"/>
      <c r="AI31" s="656"/>
      <c r="AJ31" s="656"/>
      <c r="AK31" s="656"/>
      <c r="AL31" s="631" t="s">
        <v>129</v>
      </c>
      <c r="AM31" s="632"/>
      <c r="AN31" s="632"/>
      <c r="AO31" s="657"/>
      <c r="AP31" s="703" t="s">
        <v>308</v>
      </c>
      <c r="AQ31" s="704"/>
      <c r="AR31" s="704"/>
      <c r="AS31" s="704"/>
      <c r="AT31" s="709" t="s">
        <v>309</v>
      </c>
      <c r="AU31" s="360"/>
      <c r="AV31" s="360"/>
      <c r="AW31" s="360"/>
      <c r="AX31" s="696" t="s">
        <v>187</v>
      </c>
      <c r="AY31" s="697"/>
      <c r="AZ31" s="697"/>
      <c r="BA31" s="697"/>
      <c r="BB31" s="697"/>
      <c r="BC31" s="697"/>
      <c r="BD31" s="697"/>
      <c r="BE31" s="697"/>
      <c r="BF31" s="698"/>
      <c r="BG31" s="699">
        <v>99.7</v>
      </c>
      <c r="BH31" s="700"/>
      <c r="BI31" s="700"/>
      <c r="BJ31" s="700"/>
      <c r="BK31" s="700"/>
      <c r="BL31" s="700"/>
      <c r="BM31" s="701">
        <v>97.7</v>
      </c>
      <c r="BN31" s="700"/>
      <c r="BO31" s="700"/>
      <c r="BP31" s="700"/>
      <c r="BQ31" s="702"/>
      <c r="BR31" s="699">
        <v>99.7</v>
      </c>
      <c r="BS31" s="700"/>
      <c r="BT31" s="700"/>
      <c r="BU31" s="700"/>
      <c r="BV31" s="700"/>
      <c r="BW31" s="700"/>
      <c r="BX31" s="701">
        <v>97</v>
      </c>
      <c r="BY31" s="700"/>
      <c r="BZ31" s="700"/>
      <c r="CA31" s="700"/>
      <c r="CB31" s="702"/>
      <c r="CD31" s="717"/>
      <c r="CE31" s="718"/>
      <c r="CF31" s="665" t="s">
        <v>310</v>
      </c>
      <c r="CG31" s="666"/>
      <c r="CH31" s="666"/>
      <c r="CI31" s="666"/>
      <c r="CJ31" s="666"/>
      <c r="CK31" s="666"/>
      <c r="CL31" s="666"/>
      <c r="CM31" s="666"/>
      <c r="CN31" s="666"/>
      <c r="CO31" s="666"/>
      <c r="CP31" s="666"/>
      <c r="CQ31" s="667"/>
      <c r="CR31" s="628">
        <v>12701</v>
      </c>
      <c r="CS31" s="639"/>
      <c r="CT31" s="639"/>
      <c r="CU31" s="639"/>
      <c r="CV31" s="639"/>
      <c r="CW31" s="639"/>
      <c r="CX31" s="639"/>
      <c r="CY31" s="640"/>
      <c r="CZ31" s="631">
        <v>0.3</v>
      </c>
      <c r="DA31" s="641"/>
      <c r="DB31" s="641"/>
      <c r="DC31" s="642"/>
      <c r="DD31" s="634">
        <v>12701</v>
      </c>
      <c r="DE31" s="639"/>
      <c r="DF31" s="639"/>
      <c r="DG31" s="639"/>
      <c r="DH31" s="639"/>
      <c r="DI31" s="639"/>
      <c r="DJ31" s="639"/>
      <c r="DK31" s="640"/>
      <c r="DL31" s="634">
        <v>12661</v>
      </c>
      <c r="DM31" s="639"/>
      <c r="DN31" s="639"/>
      <c r="DO31" s="639"/>
      <c r="DP31" s="639"/>
      <c r="DQ31" s="639"/>
      <c r="DR31" s="639"/>
      <c r="DS31" s="639"/>
      <c r="DT31" s="639"/>
      <c r="DU31" s="639"/>
      <c r="DV31" s="640"/>
      <c r="DW31" s="631">
        <v>0.7</v>
      </c>
      <c r="DX31" s="641"/>
      <c r="DY31" s="641"/>
      <c r="DZ31" s="641"/>
      <c r="EA31" s="641"/>
      <c r="EB31" s="641"/>
      <c r="EC31" s="668"/>
    </row>
    <row r="32" spans="2:133" ht="11.25" customHeight="1">
      <c r="B32" s="625" t="s">
        <v>311</v>
      </c>
      <c r="C32" s="626"/>
      <c r="D32" s="626"/>
      <c r="E32" s="626"/>
      <c r="F32" s="626"/>
      <c r="G32" s="626"/>
      <c r="H32" s="626"/>
      <c r="I32" s="626"/>
      <c r="J32" s="626"/>
      <c r="K32" s="626"/>
      <c r="L32" s="626"/>
      <c r="M32" s="626"/>
      <c r="N32" s="626"/>
      <c r="O32" s="626"/>
      <c r="P32" s="626"/>
      <c r="Q32" s="627"/>
      <c r="R32" s="628">
        <v>568360</v>
      </c>
      <c r="S32" s="629"/>
      <c r="T32" s="629"/>
      <c r="U32" s="629"/>
      <c r="V32" s="629"/>
      <c r="W32" s="629"/>
      <c r="X32" s="629"/>
      <c r="Y32" s="630"/>
      <c r="Z32" s="655">
        <v>13.6</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1" t="s">
        <v>312</v>
      </c>
      <c r="AV32" s="361"/>
      <c r="AW32" s="361"/>
      <c r="AX32" s="625" t="s">
        <v>313</v>
      </c>
      <c r="AY32" s="626"/>
      <c r="AZ32" s="626"/>
      <c r="BA32" s="626"/>
      <c r="BB32" s="626"/>
      <c r="BC32" s="626"/>
      <c r="BD32" s="626"/>
      <c r="BE32" s="626"/>
      <c r="BF32" s="627"/>
      <c r="BG32" s="694">
        <v>99.6</v>
      </c>
      <c r="BH32" s="639"/>
      <c r="BI32" s="639"/>
      <c r="BJ32" s="639"/>
      <c r="BK32" s="639"/>
      <c r="BL32" s="639"/>
      <c r="BM32" s="632">
        <v>97.3</v>
      </c>
      <c r="BN32" s="695"/>
      <c r="BO32" s="695"/>
      <c r="BP32" s="695"/>
      <c r="BQ32" s="672"/>
      <c r="BR32" s="694">
        <v>99.5</v>
      </c>
      <c r="BS32" s="639"/>
      <c r="BT32" s="639"/>
      <c r="BU32" s="639"/>
      <c r="BV32" s="639"/>
      <c r="BW32" s="639"/>
      <c r="BX32" s="632">
        <v>97</v>
      </c>
      <c r="BY32" s="695"/>
      <c r="BZ32" s="695"/>
      <c r="CA32" s="695"/>
      <c r="CB32" s="672"/>
      <c r="CD32" s="719"/>
      <c r="CE32" s="720"/>
      <c r="CF32" s="665" t="s">
        <v>314</v>
      </c>
      <c r="CG32" s="666"/>
      <c r="CH32" s="666"/>
      <c r="CI32" s="666"/>
      <c r="CJ32" s="666"/>
      <c r="CK32" s="666"/>
      <c r="CL32" s="666"/>
      <c r="CM32" s="666"/>
      <c r="CN32" s="666"/>
      <c r="CO32" s="666"/>
      <c r="CP32" s="666"/>
      <c r="CQ32" s="667"/>
      <c r="CR32" s="628">
        <v>9</v>
      </c>
      <c r="CS32" s="629"/>
      <c r="CT32" s="629"/>
      <c r="CU32" s="629"/>
      <c r="CV32" s="629"/>
      <c r="CW32" s="629"/>
      <c r="CX32" s="629"/>
      <c r="CY32" s="630"/>
      <c r="CZ32" s="631">
        <v>0</v>
      </c>
      <c r="DA32" s="641"/>
      <c r="DB32" s="641"/>
      <c r="DC32" s="642"/>
      <c r="DD32" s="634">
        <v>9</v>
      </c>
      <c r="DE32" s="629"/>
      <c r="DF32" s="629"/>
      <c r="DG32" s="629"/>
      <c r="DH32" s="629"/>
      <c r="DI32" s="629"/>
      <c r="DJ32" s="629"/>
      <c r="DK32" s="630"/>
      <c r="DL32" s="634">
        <v>9</v>
      </c>
      <c r="DM32" s="629"/>
      <c r="DN32" s="629"/>
      <c r="DO32" s="629"/>
      <c r="DP32" s="629"/>
      <c r="DQ32" s="629"/>
      <c r="DR32" s="629"/>
      <c r="DS32" s="629"/>
      <c r="DT32" s="629"/>
      <c r="DU32" s="629"/>
      <c r="DV32" s="630"/>
      <c r="DW32" s="631">
        <v>0</v>
      </c>
      <c r="DX32" s="641"/>
      <c r="DY32" s="641"/>
      <c r="DZ32" s="641"/>
      <c r="EA32" s="641"/>
      <c r="EB32" s="641"/>
      <c r="EC32" s="668"/>
    </row>
    <row r="33" spans="2:133" ht="11.25" customHeight="1">
      <c r="B33" s="691" t="s">
        <v>315</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362"/>
      <c r="AV33" s="362"/>
      <c r="AW33" s="362"/>
      <c r="AX33" s="605" t="s">
        <v>316</v>
      </c>
      <c r="AY33" s="606"/>
      <c r="AZ33" s="606"/>
      <c r="BA33" s="606"/>
      <c r="BB33" s="606"/>
      <c r="BC33" s="606"/>
      <c r="BD33" s="606"/>
      <c r="BE33" s="606"/>
      <c r="BF33" s="607"/>
      <c r="BG33" s="690">
        <v>99.9</v>
      </c>
      <c r="BH33" s="609"/>
      <c r="BI33" s="609"/>
      <c r="BJ33" s="609"/>
      <c r="BK33" s="609"/>
      <c r="BL33" s="609"/>
      <c r="BM33" s="647">
        <v>97.8</v>
      </c>
      <c r="BN33" s="609"/>
      <c r="BO33" s="609"/>
      <c r="BP33" s="609"/>
      <c r="BQ33" s="658"/>
      <c r="BR33" s="690">
        <v>99.9</v>
      </c>
      <c r="BS33" s="609"/>
      <c r="BT33" s="609"/>
      <c r="BU33" s="609"/>
      <c r="BV33" s="609"/>
      <c r="BW33" s="609"/>
      <c r="BX33" s="647">
        <v>96.7</v>
      </c>
      <c r="BY33" s="609"/>
      <c r="BZ33" s="609"/>
      <c r="CA33" s="609"/>
      <c r="CB33" s="658"/>
      <c r="CD33" s="665" t="s">
        <v>317</v>
      </c>
      <c r="CE33" s="666"/>
      <c r="CF33" s="666"/>
      <c r="CG33" s="666"/>
      <c r="CH33" s="666"/>
      <c r="CI33" s="666"/>
      <c r="CJ33" s="666"/>
      <c r="CK33" s="666"/>
      <c r="CL33" s="666"/>
      <c r="CM33" s="666"/>
      <c r="CN33" s="666"/>
      <c r="CO33" s="666"/>
      <c r="CP33" s="666"/>
      <c r="CQ33" s="667"/>
      <c r="CR33" s="628">
        <v>1665547</v>
      </c>
      <c r="CS33" s="639"/>
      <c r="CT33" s="639"/>
      <c r="CU33" s="639"/>
      <c r="CV33" s="639"/>
      <c r="CW33" s="639"/>
      <c r="CX33" s="639"/>
      <c r="CY33" s="640"/>
      <c r="CZ33" s="631">
        <v>43</v>
      </c>
      <c r="DA33" s="641"/>
      <c r="DB33" s="641"/>
      <c r="DC33" s="642"/>
      <c r="DD33" s="634">
        <v>926023</v>
      </c>
      <c r="DE33" s="639"/>
      <c r="DF33" s="639"/>
      <c r="DG33" s="639"/>
      <c r="DH33" s="639"/>
      <c r="DI33" s="639"/>
      <c r="DJ33" s="639"/>
      <c r="DK33" s="640"/>
      <c r="DL33" s="634">
        <v>557611</v>
      </c>
      <c r="DM33" s="639"/>
      <c r="DN33" s="639"/>
      <c r="DO33" s="639"/>
      <c r="DP33" s="639"/>
      <c r="DQ33" s="639"/>
      <c r="DR33" s="639"/>
      <c r="DS33" s="639"/>
      <c r="DT33" s="639"/>
      <c r="DU33" s="639"/>
      <c r="DV33" s="640"/>
      <c r="DW33" s="631">
        <v>29.7</v>
      </c>
      <c r="DX33" s="641"/>
      <c r="DY33" s="641"/>
      <c r="DZ33" s="641"/>
      <c r="EA33" s="641"/>
      <c r="EB33" s="641"/>
      <c r="EC33" s="668"/>
    </row>
    <row r="34" spans="2:133" ht="11.25" customHeight="1">
      <c r="B34" s="625" t="s">
        <v>318</v>
      </c>
      <c r="C34" s="626"/>
      <c r="D34" s="626"/>
      <c r="E34" s="626"/>
      <c r="F34" s="626"/>
      <c r="G34" s="626"/>
      <c r="H34" s="626"/>
      <c r="I34" s="626"/>
      <c r="J34" s="626"/>
      <c r="K34" s="626"/>
      <c r="L34" s="626"/>
      <c r="M34" s="626"/>
      <c r="N34" s="626"/>
      <c r="O34" s="626"/>
      <c r="P34" s="626"/>
      <c r="Q34" s="627"/>
      <c r="R34" s="628">
        <v>234292</v>
      </c>
      <c r="S34" s="629"/>
      <c r="T34" s="629"/>
      <c r="U34" s="629"/>
      <c r="V34" s="629"/>
      <c r="W34" s="629"/>
      <c r="X34" s="629"/>
      <c r="Y34" s="630"/>
      <c r="Z34" s="655">
        <v>5.6</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319</v>
      </c>
      <c r="CE34" s="666"/>
      <c r="CF34" s="666"/>
      <c r="CG34" s="666"/>
      <c r="CH34" s="666"/>
      <c r="CI34" s="666"/>
      <c r="CJ34" s="666"/>
      <c r="CK34" s="666"/>
      <c r="CL34" s="666"/>
      <c r="CM34" s="666"/>
      <c r="CN34" s="666"/>
      <c r="CO34" s="666"/>
      <c r="CP34" s="666"/>
      <c r="CQ34" s="667"/>
      <c r="CR34" s="628">
        <v>493933</v>
      </c>
      <c r="CS34" s="629"/>
      <c r="CT34" s="629"/>
      <c r="CU34" s="629"/>
      <c r="CV34" s="629"/>
      <c r="CW34" s="629"/>
      <c r="CX34" s="629"/>
      <c r="CY34" s="630"/>
      <c r="CZ34" s="631">
        <v>12.7</v>
      </c>
      <c r="DA34" s="641"/>
      <c r="DB34" s="641"/>
      <c r="DC34" s="642"/>
      <c r="DD34" s="634">
        <v>313630</v>
      </c>
      <c r="DE34" s="629"/>
      <c r="DF34" s="629"/>
      <c r="DG34" s="629"/>
      <c r="DH34" s="629"/>
      <c r="DI34" s="629"/>
      <c r="DJ34" s="629"/>
      <c r="DK34" s="630"/>
      <c r="DL34" s="634">
        <v>246384</v>
      </c>
      <c r="DM34" s="629"/>
      <c r="DN34" s="629"/>
      <c r="DO34" s="629"/>
      <c r="DP34" s="629"/>
      <c r="DQ34" s="629"/>
      <c r="DR34" s="629"/>
      <c r="DS34" s="629"/>
      <c r="DT34" s="629"/>
      <c r="DU34" s="629"/>
      <c r="DV34" s="630"/>
      <c r="DW34" s="631">
        <v>13.1</v>
      </c>
      <c r="DX34" s="641"/>
      <c r="DY34" s="641"/>
      <c r="DZ34" s="641"/>
      <c r="EA34" s="641"/>
      <c r="EB34" s="641"/>
      <c r="EC34" s="668"/>
    </row>
    <row r="35" spans="2:133" ht="11.25" customHeight="1">
      <c r="B35" s="625" t="s">
        <v>320</v>
      </c>
      <c r="C35" s="626"/>
      <c r="D35" s="626"/>
      <c r="E35" s="626"/>
      <c r="F35" s="626"/>
      <c r="G35" s="626"/>
      <c r="H35" s="626"/>
      <c r="I35" s="626"/>
      <c r="J35" s="626"/>
      <c r="K35" s="626"/>
      <c r="L35" s="626"/>
      <c r="M35" s="626"/>
      <c r="N35" s="626"/>
      <c r="O35" s="626"/>
      <c r="P35" s="626"/>
      <c r="Q35" s="627"/>
      <c r="R35" s="628">
        <v>19766</v>
      </c>
      <c r="S35" s="629"/>
      <c r="T35" s="629"/>
      <c r="U35" s="629"/>
      <c r="V35" s="629"/>
      <c r="W35" s="629"/>
      <c r="X35" s="629"/>
      <c r="Y35" s="630"/>
      <c r="Z35" s="655">
        <v>0.5</v>
      </c>
      <c r="AA35" s="655"/>
      <c r="AB35" s="655"/>
      <c r="AC35" s="655"/>
      <c r="AD35" s="656">
        <v>4153</v>
      </c>
      <c r="AE35" s="656"/>
      <c r="AF35" s="656"/>
      <c r="AG35" s="656"/>
      <c r="AH35" s="656"/>
      <c r="AI35" s="656"/>
      <c r="AJ35" s="656"/>
      <c r="AK35" s="656"/>
      <c r="AL35" s="631">
        <v>0.2</v>
      </c>
      <c r="AM35" s="632"/>
      <c r="AN35" s="632"/>
      <c r="AO35" s="657"/>
      <c r="AP35" s="218"/>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323</v>
      </c>
      <c r="CE35" s="666"/>
      <c r="CF35" s="666"/>
      <c r="CG35" s="666"/>
      <c r="CH35" s="666"/>
      <c r="CI35" s="666"/>
      <c r="CJ35" s="666"/>
      <c r="CK35" s="666"/>
      <c r="CL35" s="666"/>
      <c r="CM35" s="666"/>
      <c r="CN35" s="666"/>
      <c r="CO35" s="666"/>
      <c r="CP35" s="666"/>
      <c r="CQ35" s="667"/>
      <c r="CR35" s="628">
        <v>47327</v>
      </c>
      <c r="CS35" s="639"/>
      <c r="CT35" s="639"/>
      <c r="CU35" s="639"/>
      <c r="CV35" s="639"/>
      <c r="CW35" s="639"/>
      <c r="CX35" s="639"/>
      <c r="CY35" s="640"/>
      <c r="CZ35" s="631">
        <v>1.2</v>
      </c>
      <c r="DA35" s="641"/>
      <c r="DB35" s="641"/>
      <c r="DC35" s="642"/>
      <c r="DD35" s="634">
        <v>33056</v>
      </c>
      <c r="DE35" s="639"/>
      <c r="DF35" s="639"/>
      <c r="DG35" s="639"/>
      <c r="DH35" s="639"/>
      <c r="DI35" s="639"/>
      <c r="DJ35" s="639"/>
      <c r="DK35" s="640"/>
      <c r="DL35" s="634">
        <v>27445</v>
      </c>
      <c r="DM35" s="639"/>
      <c r="DN35" s="639"/>
      <c r="DO35" s="639"/>
      <c r="DP35" s="639"/>
      <c r="DQ35" s="639"/>
      <c r="DR35" s="639"/>
      <c r="DS35" s="639"/>
      <c r="DT35" s="639"/>
      <c r="DU35" s="639"/>
      <c r="DV35" s="640"/>
      <c r="DW35" s="631">
        <v>1.5</v>
      </c>
      <c r="DX35" s="641"/>
      <c r="DY35" s="641"/>
      <c r="DZ35" s="641"/>
      <c r="EA35" s="641"/>
      <c r="EB35" s="641"/>
      <c r="EC35" s="668"/>
    </row>
    <row r="36" spans="2:133" ht="11.25" customHeight="1">
      <c r="B36" s="625" t="s">
        <v>324</v>
      </c>
      <c r="C36" s="626"/>
      <c r="D36" s="626"/>
      <c r="E36" s="626"/>
      <c r="F36" s="626"/>
      <c r="G36" s="626"/>
      <c r="H36" s="626"/>
      <c r="I36" s="626"/>
      <c r="J36" s="626"/>
      <c r="K36" s="626"/>
      <c r="L36" s="626"/>
      <c r="M36" s="626"/>
      <c r="N36" s="626"/>
      <c r="O36" s="626"/>
      <c r="P36" s="626"/>
      <c r="Q36" s="627"/>
      <c r="R36" s="628">
        <v>83527</v>
      </c>
      <c r="S36" s="629"/>
      <c r="T36" s="629"/>
      <c r="U36" s="629"/>
      <c r="V36" s="629"/>
      <c r="W36" s="629"/>
      <c r="X36" s="629"/>
      <c r="Y36" s="630"/>
      <c r="Z36" s="655">
        <v>2</v>
      </c>
      <c r="AA36" s="655"/>
      <c r="AB36" s="655"/>
      <c r="AC36" s="655"/>
      <c r="AD36" s="656" t="s">
        <v>129</v>
      </c>
      <c r="AE36" s="656"/>
      <c r="AF36" s="656"/>
      <c r="AG36" s="656"/>
      <c r="AH36" s="656"/>
      <c r="AI36" s="656"/>
      <c r="AJ36" s="656"/>
      <c r="AK36" s="656"/>
      <c r="AL36" s="631" t="s">
        <v>129</v>
      </c>
      <c r="AM36" s="632"/>
      <c r="AN36" s="632"/>
      <c r="AO36" s="657"/>
      <c r="AP36" s="218"/>
      <c r="AQ36" s="678" t="s">
        <v>325</v>
      </c>
      <c r="AR36" s="679"/>
      <c r="AS36" s="679"/>
      <c r="AT36" s="679"/>
      <c r="AU36" s="679"/>
      <c r="AV36" s="679"/>
      <c r="AW36" s="679"/>
      <c r="AX36" s="679"/>
      <c r="AY36" s="680"/>
      <c r="AZ36" s="681">
        <v>220786</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9874</v>
      </c>
      <c r="BW36" s="682"/>
      <c r="BX36" s="682"/>
      <c r="BY36" s="682"/>
      <c r="BZ36" s="682"/>
      <c r="CA36" s="682"/>
      <c r="CB36" s="683"/>
      <c r="CD36" s="665" t="s">
        <v>327</v>
      </c>
      <c r="CE36" s="666"/>
      <c r="CF36" s="666"/>
      <c r="CG36" s="666"/>
      <c r="CH36" s="666"/>
      <c r="CI36" s="666"/>
      <c r="CJ36" s="666"/>
      <c r="CK36" s="666"/>
      <c r="CL36" s="666"/>
      <c r="CM36" s="666"/>
      <c r="CN36" s="666"/>
      <c r="CO36" s="666"/>
      <c r="CP36" s="666"/>
      <c r="CQ36" s="667"/>
      <c r="CR36" s="628">
        <v>726615</v>
      </c>
      <c r="CS36" s="629"/>
      <c r="CT36" s="629"/>
      <c r="CU36" s="629"/>
      <c r="CV36" s="629"/>
      <c r="CW36" s="629"/>
      <c r="CX36" s="629"/>
      <c r="CY36" s="630"/>
      <c r="CZ36" s="631">
        <v>18.8</v>
      </c>
      <c r="DA36" s="641"/>
      <c r="DB36" s="641"/>
      <c r="DC36" s="642"/>
      <c r="DD36" s="634">
        <v>335430</v>
      </c>
      <c r="DE36" s="629"/>
      <c r="DF36" s="629"/>
      <c r="DG36" s="629"/>
      <c r="DH36" s="629"/>
      <c r="DI36" s="629"/>
      <c r="DJ36" s="629"/>
      <c r="DK36" s="630"/>
      <c r="DL36" s="634">
        <v>106991</v>
      </c>
      <c r="DM36" s="629"/>
      <c r="DN36" s="629"/>
      <c r="DO36" s="629"/>
      <c r="DP36" s="629"/>
      <c r="DQ36" s="629"/>
      <c r="DR36" s="629"/>
      <c r="DS36" s="629"/>
      <c r="DT36" s="629"/>
      <c r="DU36" s="629"/>
      <c r="DV36" s="630"/>
      <c r="DW36" s="631">
        <v>5.7</v>
      </c>
      <c r="DX36" s="641"/>
      <c r="DY36" s="641"/>
      <c r="DZ36" s="641"/>
      <c r="EA36" s="641"/>
      <c r="EB36" s="641"/>
      <c r="EC36" s="668"/>
    </row>
    <row r="37" spans="2:133" ht="11.25" customHeight="1">
      <c r="B37" s="625" t="s">
        <v>328</v>
      </c>
      <c r="C37" s="626"/>
      <c r="D37" s="626"/>
      <c r="E37" s="626"/>
      <c r="F37" s="626"/>
      <c r="G37" s="626"/>
      <c r="H37" s="626"/>
      <c r="I37" s="626"/>
      <c r="J37" s="626"/>
      <c r="K37" s="626"/>
      <c r="L37" s="626"/>
      <c r="M37" s="626"/>
      <c r="N37" s="626"/>
      <c r="O37" s="626"/>
      <c r="P37" s="626"/>
      <c r="Q37" s="627"/>
      <c r="R37" s="628">
        <v>240413</v>
      </c>
      <c r="S37" s="629"/>
      <c r="T37" s="629"/>
      <c r="U37" s="629"/>
      <c r="V37" s="629"/>
      <c r="W37" s="629"/>
      <c r="X37" s="629"/>
      <c r="Y37" s="630"/>
      <c r="Z37" s="655">
        <v>5.7</v>
      </c>
      <c r="AA37" s="655"/>
      <c r="AB37" s="655"/>
      <c r="AC37" s="655"/>
      <c r="AD37" s="656" t="s">
        <v>129</v>
      </c>
      <c r="AE37" s="656"/>
      <c r="AF37" s="656"/>
      <c r="AG37" s="656"/>
      <c r="AH37" s="656"/>
      <c r="AI37" s="656"/>
      <c r="AJ37" s="656"/>
      <c r="AK37" s="656"/>
      <c r="AL37" s="631" t="s">
        <v>129</v>
      </c>
      <c r="AM37" s="632"/>
      <c r="AN37" s="632"/>
      <c r="AO37" s="657"/>
      <c r="AQ37" s="669" t="s">
        <v>329</v>
      </c>
      <c r="AR37" s="670"/>
      <c r="AS37" s="670"/>
      <c r="AT37" s="670"/>
      <c r="AU37" s="670"/>
      <c r="AV37" s="670"/>
      <c r="AW37" s="670"/>
      <c r="AX37" s="670"/>
      <c r="AY37" s="671"/>
      <c r="AZ37" s="628">
        <v>67879</v>
      </c>
      <c r="BA37" s="629"/>
      <c r="BB37" s="629"/>
      <c r="BC37" s="629"/>
      <c r="BD37" s="639"/>
      <c r="BE37" s="639"/>
      <c r="BF37" s="672"/>
      <c r="BG37" s="665" t="s">
        <v>330</v>
      </c>
      <c r="BH37" s="666"/>
      <c r="BI37" s="666"/>
      <c r="BJ37" s="666"/>
      <c r="BK37" s="666"/>
      <c r="BL37" s="666"/>
      <c r="BM37" s="666"/>
      <c r="BN37" s="666"/>
      <c r="BO37" s="666"/>
      <c r="BP37" s="666"/>
      <c r="BQ37" s="666"/>
      <c r="BR37" s="666"/>
      <c r="BS37" s="666"/>
      <c r="BT37" s="666"/>
      <c r="BU37" s="667"/>
      <c r="BV37" s="628">
        <v>9213</v>
      </c>
      <c r="BW37" s="629"/>
      <c r="BX37" s="629"/>
      <c r="BY37" s="629"/>
      <c r="BZ37" s="629"/>
      <c r="CA37" s="629"/>
      <c r="CB37" s="673"/>
      <c r="CD37" s="665" t="s">
        <v>331</v>
      </c>
      <c r="CE37" s="666"/>
      <c r="CF37" s="666"/>
      <c r="CG37" s="666"/>
      <c r="CH37" s="666"/>
      <c r="CI37" s="666"/>
      <c r="CJ37" s="666"/>
      <c r="CK37" s="666"/>
      <c r="CL37" s="666"/>
      <c r="CM37" s="666"/>
      <c r="CN37" s="666"/>
      <c r="CO37" s="666"/>
      <c r="CP37" s="666"/>
      <c r="CQ37" s="667"/>
      <c r="CR37" s="628">
        <v>142928</v>
      </c>
      <c r="CS37" s="639"/>
      <c r="CT37" s="639"/>
      <c r="CU37" s="639"/>
      <c r="CV37" s="639"/>
      <c r="CW37" s="639"/>
      <c r="CX37" s="639"/>
      <c r="CY37" s="640"/>
      <c r="CZ37" s="631">
        <v>3.7</v>
      </c>
      <c r="DA37" s="641"/>
      <c r="DB37" s="641"/>
      <c r="DC37" s="642"/>
      <c r="DD37" s="634">
        <v>142928</v>
      </c>
      <c r="DE37" s="639"/>
      <c r="DF37" s="639"/>
      <c r="DG37" s="639"/>
      <c r="DH37" s="639"/>
      <c r="DI37" s="639"/>
      <c r="DJ37" s="639"/>
      <c r="DK37" s="640"/>
      <c r="DL37" s="634">
        <v>34</v>
      </c>
      <c r="DM37" s="639"/>
      <c r="DN37" s="639"/>
      <c r="DO37" s="639"/>
      <c r="DP37" s="639"/>
      <c r="DQ37" s="639"/>
      <c r="DR37" s="639"/>
      <c r="DS37" s="639"/>
      <c r="DT37" s="639"/>
      <c r="DU37" s="639"/>
      <c r="DV37" s="640"/>
      <c r="DW37" s="631">
        <v>0</v>
      </c>
      <c r="DX37" s="641"/>
      <c r="DY37" s="641"/>
      <c r="DZ37" s="641"/>
      <c r="EA37" s="641"/>
      <c r="EB37" s="641"/>
      <c r="EC37" s="668"/>
    </row>
    <row r="38" spans="2:133" ht="11.25" customHeight="1">
      <c r="B38" s="625" t="s">
        <v>332</v>
      </c>
      <c r="C38" s="626"/>
      <c r="D38" s="626"/>
      <c r="E38" s="626"/>
      <c r="F38" s="626"/>
      <c r="G38" s="626"/>
      <c r="H38" s="626"/>
      <c r="I38" s="626"/>
      <c r="J38" s="626"/>
      <c r="K38" s="626"/>
      <c r="L38" s="626"/>
      <c r="M38" s="626"/>
      <c r="N38" s="626"/>
      <c r="O38" s="626"/>
      <c r="P38" s="626"/>
      <c r="Q38" s="627"/>
      <c r="R38" s="628">
        <v>305478</v>
      </c>
      <c r="S38" s="629"/>
      <c r="T38" s="629"/>
      <c r="U38" s="629"/>
      <c r="V38" s="629"/>
      <c r="W38" s="629"/>
      <c r="X38" s="629"/>
      <c r="Y38" s="630"/>
      <c r="Z38" s="655">
        <v>7.3</v>
      </c>
      <c r="AA38" s="655"/>
      <c r="AB38" s="655"/>
      <c r="AC38" s="655"/>
      <c r="AD38" s="656" t="s">
        <v>129</v>
      </c>
      <c r="AE38" s="656"/>
      <c r="AF38" s="656"/>
      <c r="AG38" s="656"/>
      <c r="AH38" s="656"/>
      <c r="AI38" s="656"/>
      <c r="AJ38" s="656"/>
      <c r="AK38" s="656"/>
      <c r="AL38" s="631" t="s">
        <v>129</v>
      </c>
      <c r="AM38" s="632"/>
      <c r="AN38" s="632"/>
      <c r="AO38" s="657"/>
      <c r="AQ38" s="669" t="s">
        <v>333</v>
      </c>
      <c r="AR38" s="670"/>
      <c r="AS38" s="670"/>
      <c r="AT38" s="670"/>
      <c r="AU38" s="670"/>
      <c r="AV38" s="670"/>
      <c r="AW38" s="670"/>
      <c r="AX38" s="670"/>
      <c r="AY38" s="671"/>
      <c r="AZ38" s="628" t="s">
        <v>129</v>
      </c>
      <c r="BA38" s="629"/>
      <c r="BB38" s="629"/>
      <c r="BC38" s="629"/>
      <c r="BD38" s="639"/>
      <c r="BE38" s="639"/>
      <c r="BF38" s="672"/>
      <c r="BG38" s="665" t="s">
        <v>334</v>
      </c>
      <c r="BH38" s="666"/>
      <c r="BI38" s="666"/>
      <c r="BJ38" s="666"/>
      <c r="BK38" s="666"/>
      <c r="BL38" s="666"/>
      <c r="BM38" s="666"/>
      <c r="BN38" s="666"/>
      <c r="BO38" s="666"/>
      <c r="BP38" s="666"/>
      <c r="BQ38" s="666"/>
      <c r="BR38" s="666"/>
      <c r="BS38" s="666"/>
      <c r="BT38" s="666"/>
      <c r="BU38" s="667"/>
      <c r="BV38" s="628">
        <v>304</v>
      </c>
      <c r="BW38" s="629"/>
      <c r="BX38" s="629"/>
      <c r="BY38" s="629"/>
      <c r="BZ38" s="629"/>
      <c r="CA38" s="629"/>
      <c r="CB38" s="673"/>
      <c r="CD38" s="665" t="s">
        <v>335</v>
      </c>
      <c r="CE38" s="666"/>
      <c r="CF38" s="666"/>
      <c r="CG38" s="666"/>
      <c r="CH38" s="666"/>
      <c r="CI38" s="666"/>
      <c r="CJ38" s="666"/>
      <c r="CK38" s="666"/>
      <c r="CL38" s="666"/>
      <c r="CM38" s="666"/>
      <c r="CN38" s="666"/>
      <c r="CO38" s="666"/>
      <c r="CP38" s="666"/>
      <c r="CQ38" s="667"/>
      <c r="CR38" s="628">
        <v>220786</v>
      </c>
      <c r="CS38" s="629"/>
      <c r="CT38" s="629"/>
      <c r="CU38" s="629"/>
      <c r="CV38" s="629"/>
      <c r="CW38" s="629"/>
      <c r="CX38" s="629"/>
      <c r="CY38" s="630"/>
      <c r="CZ38" s="631">
        <v>5.7</v>
      </c>
      <c r="DA38" s="641"/>
      <c r="DB38" s="641"/>
      <c r="DC38" s="642"/>
      <c r="DD38" s="634">
        <v>202969</v>
      </c>
      <c r="DE38" s="629"/>
      <c r="DF38" s="629"/>
      <c r="DG38" s="629"/>
      <c r="DH38" s="629"/>
      <c r="DI38" s="629"/>
      <c r="DJ38" s="629"/>
      <c r="DK38" s="630"/>
      <c r="DL38" s="634">
        <v>176791</v>
      </c>
      <c r="DM38" s="629"/>
      <c r="DN38" s="629"/>
      <c r="DO38" s="629"/>
      <c r="DP38" s="629"/>
      <c r="DQ38" s="629"/>
      <c r="DR38" s="629"/>
      <c r="DS38" s="629"/>
      <c r="DT38" s="629"/>
      <c r="DU38" s="629"/>
      <c r="DV38" s="630"/>
      <c r="DW38" s="631">
        <v>9.4</v>
      </c>
      <c r="DX38" s="641"/>
      <c r="DY38" s="641"/>
      <c r="DZ38" s="641"/>
      <c r="EA38" s="641"/>
      <c r="EB38" s="641"/>
      <c r="EC38" s="668"/>
    </row>
    <row r="39" spans="2:133" ht="11.25" customHeight="1">
      <c r="B39" s="625" t="s">
        <v>336</v>
      </c>
      <c r="C39" s="626"/>
      <c r="D39" s="626"/>
      <c r="E39" s="626"/>
      <c r="F39" s="626"/>
      <c r="G39" s="626"/>
      <c r="H39" s="626"/>
      <c r="I39" s="626"/>
      <c r="J39" s="626"/>
      <c r="K39" s="626"/>
      <c r="L39" s="626"/>
      <c r="M39" s="626"/>
      <c r="N39" s="626"/>
      <c r="O39" s="626"/>
      <c r="P39" s="626"/>
      <c r="Q39" s="627"/>
      <c r="R39" s="628">
        <v>101191</v>
      </c>
      <c r="S39" s="629"/>
      <c r="T39" s="629"/>
      <c r="U39" s="629"/>
      <c r="V39" s="629"/>
      <c r="W39" s="629"/>
      <c r="X39" s="629"/>
      <c r="Y39" s="630"/>
      <c r="Z39" s="655">
        <v>2.4</v>
      </c>
      <c r="AA39" s="655"/>
      <c r="AB39" s="655"/>
      <c r="AC39" s="655"/>
      <c r="AD39" s="656">
        <v>20</v>
      </c>
      <c r="AE39" s="656"/>
      <c r="AF39" s="656"/>
      <c r="AG39" s="656"/>
      <c r="AH39" s="656"/>
      <c r="AI39" s="656"/>
      <c r="AJ39" s="656"/>
      <c r="AK39" s="656"/>
      <c r="AL39" s="631">
        <v>0</v>
      </c>
      <c r="AM39" s="632"/>
      <c r="AN39" s="632"/>
      <c r="AO39" s="657"/>
      <c r="AQ39" s="669" t="s">
        <v>337</v>
      </c>
      <c r="AR39" s="670"/>
      <c r="AS39" s="670"/>
      <c r="AT39" s="670"/>
      <c r="AU39" s="670"/>
      <c r="AV39" s="670"/>
      <c r="AW39" s="670"/>
      <c r="AX39" s="670"/>
      <c r="AY39" s="671"/>
      <c r="AZ39" s="628" t="s">
        <v>129</v>
      </c>
      <c r="BA39" s="629"/>
      <c r="BB39" s="629"/>
      <c r="BC39" s="629"/>
      <c r="BD39" s="639"/>
      <c r="BE39" s="639"/>
      <c r="BF39" s="672"/>
      <c r="BG39" s="665" t="s">
        <v>338</v>
      </c>
      <c r="BH39" s="666"/>
      <c r="BI39" s="666"/>
      <c r="BJ39" s="666"/>
      <c r="BK39" s="666"/>
      <c r="BL39" s="666"/>
      <c r="BM39" s="666"/>
      <c r="BN39" s="666"/>
      <c r="BO39" s="666"/>
      <c r="BP39" s="666"/>
      <c r="BQ39" s="666"/>
      <c r="BR39" s="666"/>
      <c r="BS39" s="666"/>
      <c r="BT39" s="666"/>
      <c r="BU39" s="667"/>
      <c r="BV39" s="628">
        <v>559</v>
      </c>
      <c r="BW39" s="629"/>
      <c r="BX39" s="629"/>
      <c r="BY39" s="629"/>
      <c r="BZ39" s="629"/>
      <c r="CA39" s="629"/>
      <c r="CB39" s="673"/>
      <c r="CD39" s="665" t="s">
        <v>339</v>
      </c>
      <c r="CE39" s="666"/>
      <c r="CF39" s="666"/>
      <c r="CG39" s="666"/>
      <c r="CH39" s="666"/>
      <c r="CI39" s="666"/>
      <c r="CJ39" s="666"/>
      <c r="CK39" s="666"/>
      <c r="CL39" s="666"/>
      <c r="CM39" s="666"/>
      <c r="CN39" s="666"/>
      <c r="CO39" s="666"/>
      <c r="CP39" s="666"/>
      <c r="CQ39" s="667"/>
      <c r="CR39" s="628">
        <v>170186</v>
      </c>
      <c r="CS39" s="639"/>
      <c r="CT39" s="639"/>
      <c r="CU39" s="639"/>
      <c r="CV39" s="639"/>
      <c r="CW39" s="639"/>
      <c r="CX39" s="639"/>
      <c r="CY39" s="640"/>
      <c r="CZ39" s="631">
        <v>4.4000000000000004</v>
      </c>
      <c r="DA39" s="641"/>
      <c r="DB39" s="641"/>
      <c r="DC39" s="642"/>
      <c r="DD39" s="634">
        <v>34238</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8"/>
    </row>
    <row r="40" spans="2:133" ht="11.25" customHeight="1">
      <c r="B40" s="625" t="s">
        <v>340</v>
      </c>
      <c r="C40" s="626"/>
      <c r="D40" s="626"/>
      <c r="E40" s="626"/>
      <c r="F40" s="626"/>
      <c r="G40" s="626"/>
      <c r="H40" s="626"/>
      <c r="I40" s="626"/>
      <c r="J40" s="626"/>
      <c r="K40" s="626"/>
      <c r="L40" s="626"/>
      <c r="M40" s="626"/>
      <c r="N40" s="626"/>
      <c r="O40" s="626"/>
      <c r="P40" s="626"/>
      <c r="Q40" s="627"/>
      <c r="R40" s="628">
        <v>536053</v>
      </c>
      <c r="S40" s="629"/>
      <c r="T40" s="629"/>
      <c r="U40" s="629"/>
      <c r="V40" s="629"/>
      <c r="W40" s="629"/>
      <c r="X40" s="629"/>
      <c r="Y40" s="630"/>
      <c r="Z40" s="655">
        <v>12.8</v>
      </c>
      <c r="AA40" s="655"/>
      <c r="AB40" s="655"/>
      <c r="AC40" s="655"/>
      <c r="AD40" s="656" t="s">
        <v>129</v>
      </c>
      <c r="AE40" s="656"/>
      <c r="AF40" s="656"/>
      <c r="AG40" s="656"/>
      <c r="AH40" s="656"/>
      <c r="AI40" s="656"/>
      <c r="AJ40" s="656"/>
      <c r="AK40" s="656"/>
      <c r="AL40" s="631" t="s">
        <v>129</v>
      </c>
      <c r="AM40" s="632"/>
      <c r="AN40" s="632"/>
      <c r="AO40" s="657"/>
      <c r="AQ40" s="669" t="s">
        <v>341</v>
      </c>
      <c r="AR40" s="670"/>
      <c r="AS40" s="670"/>
      <c r="AT40" s="670"/>
      <c r="AU40" s="670"/>
      <c r="AV40" s="670"/>
      <c r="AW40" s="670"/>
      <c r="AX40" s="670"/>
      <c r="AY40" s="671"/>
      <c r="AZ40" s="628" t="s">
        <v>129</v>
      </c>
      <c r="BA40" s="629"/>
      <c r="BB40" s="629"/>
      <c r="BC40" s="629"/>
      <c r="BD40" s="639"/>
      <c r="BE40" s="639"/>
      <c r="BF40" s="672"/>
      <c r="BG40" s="674" t="s">
        <v>342</v>
      </c>
      <c r="BH40" s="675"/>
      <c r="BI40" s="675"/>
      <c r="BJ40" s="675"/>
      <c r="BK40" s="675"/>
      <c r="BL40" s="363"/>
      <c r="BM40" s="666" t="s">
        <v>343</v>
      </c>
      <c r="BN40" s="666"/>
      <c r="BO40" s="666"/>
      <c r="BP40" s="666"/>
      <c r="BQ40" s="666"/>
      <c r="BR40" s="666"/>
      <c r="BS40" s="666"/>
      <c r="BT40" s="666"/>
      <c r="BU40" s="667"/>
      <c r="BV40" s="628">
        <v>154</v>
      </c>
      <c r="BW40" s="629"/>
      <c r="BX40" s="629"/>
      <c r="BY40" s="629"/>
      <c r="BZ40" s="629"/>
      <c r="CA40" s="629"/>
      <c r="CB40" s="673"/>
      <c r="CD40" s="665" t="s">
        <v>344</v>
      </c>
      <c r="CE40" s="666"/>
      <c r="CF40" s="666"/>
      <c r="CG40" s="666"/>
      <c r="CH40" s="666"/>
      <c r="CI40" s="666"/>
      <c r="CJ40" s="666"/>
      <c r="CK40" s="666"/>
      <c r="CL40" s="666"/>
      <c r="CM40" s="666"/>
      <c r="CN40" s="666"/>
      <c r="CO40" s="666"/>
      <c r="CP40" s="666"/>
      <c r="CQ40" s="667"/>
      <c r="CR40" s="628">
        <v>6700</v>
      </c>
      <c r="CS40" s="629"/>
      <c r="CT40" s="629"/>
      <c r="CU40" s="629"/>
      <c r="CV40" s="629"/>
      <c r="CW40" s="629"/>
      <c r="CX40" s="629"/>
      <c r="CY40" s="630"/>
      <c r="CZ40" s="631">
        <v>0.2</v>
      </c>
      <c r="DA40" s="641"/>
      <c r="DB40" s="641"/>
      <c r="DC40" s="642"/>
      <c r="DD40" s="634">
        <v>6700</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8"/>
    </row>
    <row r="41" spans="2:133" ht="11.25" customHeight="1">
      <c r="B41" s="625" t="s">
        <v>345</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9" t="s">
        <v>346</v>
      </c>
      <c r="AR41" s="670"/>
      <c r="AS41" s="670"/>
      <c r="AT41" s="670"/>
      <c r="AU41" s="670"/>
      <c r="AV41" s="670"/>
      <c r="AW41" s="670"/>
      <c r="AX41" s="670"/>
      <c r="AY41" s="671"/>
      <c r="AZ41" s="628">
        <v>39091</v>
      </c>
      <c r="BA41" s="629"/>
      <c r="BB41" s="629"/>
      <c r="BC41" s="629"/>
      <c r="BD41" s="639"/>
      <c r="BE41" s="639"/>
      <c r="BF41" s="672"/>
      <c r="BG41" s="674"/>
      <c r="BH41" s="675"/>
      <c r="BI41" s="675"/>
      <c r="BJ41" s="675"/>
      <c r="BK41" s="675"/>
      <c r="BL41" s="363"/>
      <c r="BM41" s="666" t="s">
        <v>347</v>
      </c>
      <c r="BN41" s="666"/>
      <c r="BO41" s="666"/>
      <c r="BP41" s="666"/>
      <c r="BQ41" s="666"/>
      <c r="BR41" s="666"/>
      <c r="BS41" s="666"/>
      <c r="BT41" s="666"/>
      <c r="BU41" s="667"/>
      <c r="BV41" s="628" t="s">
        <v>129</v>
      </c>
      <c r="BW41" s="629"/>
      <c r="BX41" s="629"/>
      <c r="BY41" s="629"/>
      <c r="BZ41" s="629"/>
      <c r="CA41" s="629"/>
      <c r="CB41" s="673"/>
      <c r="CD41" s="665" t="s">
        <v>348</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349</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2" t="s">
        <v>350</v>
      </c>
      <c r="AR42" s="663"/>
      <c r="AS42" s="663"/>
      <c r="AT42" s="663"/>
      <c r="AU42" s="663"/>
      <c r="AV42" s="663"/>
      <c r="AW42" s="663"/>
      <c r="AX42" s="663"/>
      <c r="AY42" s="664"/>
      <c r="AZ42" s="608">
        <v>113816</v>
      </c>
      <c r="BA42" s="643"/>
      <c r="BB42" s="643"/>
      <c r="BC42" s="643"/>
      <c r="BD42" s="609"/>
      <c r="BE42" s="609"/>
      <c r="BF42" s="658"/>
      <c r="BG42" s="676"/>
      <c r="BH42" s="677"/>
      <c r="BI42" s="677"/>
      <c r="BJ42" s="677"/>
      <c r="BK42" s="677"/>
      <c r="BL42" s="364"/>
      <c r="BM42" s="659" t="s">
        <v>351</v>
      </c>
      <c r="BN42" s="659"/>
      <c r="BO42" s="659"/>
      <c r="BP42" s="659"/>
      <c r="BQ42" s="659"/>
      <c r="BR42" s="659"/>
      <c r="BS42" s="659"/>
      <c r="BT42" s="659"/>
      <c r="BU42" s="660"/>
      <c r="BV42" s="608" t="s">
        <v>129</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966610</v>
      </c>
      <c r="CS42" s="639"/>
      <c r="CT42" s="639"/>
      <c r="CU42" s="639"/>
      <c r="CV42" s="639"/>
      <c r="CW42" s="639"/>
      <c r="CX42" s="639"/>
      <c r="CY42" s="640"/>
      <c r="CZ42" s="631">
        <v>24.9</v>
      </c>
      <c r="DA42" s="641"/>
      <c r="DB42" s="641"/>
      <c r="DC42" s="642"/>
      <c r="DD42" s="634">
        <v>240239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353</v>
      </c>
      <c r="C43" s="626"/>
      <c r="D43" s="626"/>
      <c r="E43" s="626"/>
      <c r="F43" s="626"/>
      <c r="G43" s="626"/>
      <c r="H43" s="626"/>
      <c r="I43" s="626"/>
      <c r="J43" s="626"/>
      <c r="K43" s="626"/>
      <c r="L43" s="626"/>
      <c r="M43" s="626"/>
      <c r="N43" s="626"/>
      <c r="O43" s="626"/>
      <c r="P43" s="626"/>
      <c r="Q43" s="627"/>
      <c r="R43" s="628">
        <v>57146</v>
      </c>
      <c r="S43" s="629"/>
      <c r="T43" s="629"/>
      <c r="U43" s="629"/>
      <c r="V43" s="629"/>
      <c r="W43" s="629"/>
      <c r="X43" s="629"/>
      <c r="Y43" s="630"/>
      <c r="Z43" s="655">
        <v>1.4</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354</v>
      </c>
      <c r="CE43" s="626"/>
      <c r="CF43" s="626"/>
      <c r="CG43" s="626"/>
      <c r="CH43" s="626"/>
      <c r="CI43" s="626"/>
      <c r="CJ43" s="626"/>
      <c r="CK43" s="626"/>
      <c r="CL43" s="626"/>
      <c r="CM43" s="626"/>
      <c r="CN43" s="626"/>
      <c r="CO43" s="626"/>
      <c r="CP43" s="626"/>
      <c r="CQ43" s="627"/>
      <c r="CR43" s="628">
        <v>21780</v>
      </c>
      <c r="CS43" s="639"/>
      <c r="CT43" s="639"/>
      <c r="CU43" s="639"/>
      <c r="CV43" s="639"/>
      <c r="CW43" s="639"/>
      <c r="CX43" s="639"/>
      <c r="CY43" s="640"/>
      <c r="CZ43" s="631">
        <v>0.6</v>
      </c>
      <c r="DA43" s="641"/>
      <c r="DB43" s="641"/>
      <c r="DC43" s="642"/>
      <c r="DD43" s="634">
        <v>14680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355</v>
      </c>
      <c r="C44" s="606"/>
      <c r="D44" s="606"/>
      <c r="E44" s="606"/>
      <c r="F44" s="606"/>
      <c r="G44" s="606"/>
      <c r="H44" s="606"/>
      <c r="I44" s="606"/>
      <c r="J44" s="606"/>
      <c r="K44" s="606"/>
      <c r="L44" s="606"/>
      <c r="M44" s="606"/>
      <c r="N44" s="606"/>
      <c r="O44" s="606"/>
      <c r="P44" s="606"/>
      <c r="Q44" s="607"/>
      <c r="R44" s="608">
        <v>4183393</v>
      </c>
      <c r="S44" s="643"/>
      <c r="T44" s="643"/>
      <c r="U44" s="643"/>
      <c r="V44" s="643"/>
      <c r="W44" s="643"/>
      <c r="X44" s="643"/>
      <c r="Y44" s="644"/>
      <c r="Z44" s="645">
        <v>100</v>
      </c>
      <c r="AA44" s="645"/>
      <c r="AB44" s="645"/>
      <c r="AC44" s="645"/>
      <c r="AD44" s="646">
        <v>1823492</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964929</v>
      </c>
      <c r="CS44" s="629"/>
      <c r="CT44" s="629"/>
      <c r="CU44" s="629"/>
      <c r="CV44" s="629"/>
      <c r="CW44" s="629"/>
      <c r="CX44" s="629"/>
      <c r="CY44" s="630"/>
      <c r="CZ44" s="631">
        <v>24.9</v>
      </c>
      <c r="DA44" s="632"/>
      <c r="DB44" s="632"/>
      <c r="DC44" s="633"/>
      <c r="DD44" s="634">
        <v>238558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357</v>
      </c>
      <c r="CG45" s="626"/>
      <c r="CH45" s="626"/>
      <c r="CI45" s="626"/>
      <c r="CJ45" s="626"/>
      <c r="CK45" s="626"/>
      <c r="CL45" s="626"/>
      <c r="CM45" s="626"/>
      <c r="CN45" s="626"/>
      <c r="CO45" s="626"/>
      <c r="CP45" s="626"/>
      <c r="CQ45" s="627"/>
      <c r="CR45" s="628">
        <v>518614</v>
      </c>
      <c r="CS45" s="639"/>
      <c r="CT45" s="639"/>
      <c r="CU45" s="639"/>
      <c r="CV45" s="639"/>
      <c r="CW45" s="639"/>
      <c r="CX45" s="639"/>
      <c r="CY45" s="640"/>
      <c r="CZ45" s="631">
        <v>13.4</v>
      </c>
      <c r="DA45" s="641"/>
      <c r="DB45" s="641"/>
      <c r="DC45" s="642"/>
      <c r="DD45" s="634">
        <v>110249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359</v>
      </c>
      <c r="CG46" s="626"/>
      <c r="CH46" s="626"/>
      <c r="CI46" s="626"/>
      <c r="CJ46" s="626"/>
      <c r="CK46" s="626"/>
      <c r="CL46" s="626"/>
      <c r="CM46" s="626"/>
      <c r="CN46" s="626"/>
      <c r="CO46" s="626"/>
      <c r="CP46" s="626"/>
      <c r="CQ46" s="627"/>
      <c r="CR46" s="628">
        <v>446315</v>
      </c>
      <c r="CS46" s="629"/>
      <c r="CT46" s="629"/>
      <c r="CU46" s="629"/>
      <c r="CV46" s="629"/>
      <c r="CW46" s="629"/>
      <c r="CX46" s="629"/>
      <c r="CY46" s="630"/>
      <c r="CZ46" s="631">
        <v>11.5</v>
      </c>
      <c r="DA46" s="632"/>
      <c r="DB46" s="632"/>
      <c r="DC46" s="633"/>
      <c r="DD46" s="634">
        <v>128309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v>1681</v>
      </c>
      <c r="CS47" s="639"/>
      <c r="CT47" s="639"/>
      <c r="CU47" s="639"/>
      <c r="CV47" s="639"/>
      <c r="CW47" s="639"/>
      <c r="CX47" s="639"/>
      <c r="CY47" s="640"/>
      <c r="CZ47" s="631">
        <v>0</v>
      </c>
      <c r="DA47" s="641"/>
      <c r="DB47" s="641"/>
      <c r="DC47" s="642"/>
      <c r="DD47" s="634">
        <v>1681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364</v>
      </c>
      <c r="CE49" s="606"/>
      <c r="CF49" s="606"/>
      <c r="CG49" s="606"/>
      <c r="CH49" s="606"/>
      <c r="CI49" s="606"/>
      <c r="CJ49" s="606"/>
      <c r="CK49" s="606"/>
      <c r="CL49" s="606"/>
      <c r="CM49" s="606"/>
      <c r="CN49" s="606"/>
      <c r="CO49" s="606"/>
      <c r="CP49" s="606"/>
      <c r="CQ49" s="607"/>
      <c r="CR49" s="608">
        <v>3874748</v>
      </c>
      <c r="CS49" s="609"/>
      <c r="CT49" s="609"/>
      <c r="CU49" s="609"/>
      <c r="CV49" s="609"/>
      <c r="CW49" s="609"/>
      <c r="CX49" s="609"/>
      <c r="CY49" s="610"/>
      <c r="CZ49" s="611">
        <v>100</v>
      </c>
      <c r="DA49" s="612"/>
      <c r="DB49" s="612"/>
      <c r="DC49" s="613"/>
      <c r="DD49" s="614">
        <v>2187842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S4Rr+vlMmUT0I6ezl+XSsEYAZO9HR/J/nIrhoU/R5CspBwql1PMT4fJbOv0g87Kr/IT3Jh7NxVrFKZpUjFZbA==" saltValue="X9uvz5IAwtGTAtJkQySu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387</v>
      </c>
      <c r="C7" s="778"/>
      <c r="D7" s="778"/>
      <c r="E7" s="778"/>
      <c r="F7" s="778"/>
      <c r="G7" s="778"/>
      <c r="H7" s="778"/>
      <c r="I7" s="778"/>
      <c r="J7" s="778"/>
      <c r="K7" s="778"/>
      <c r="L7" s="778"/>
      <c r="M7" s="778"/>
      <c r="N7" s="778"/>
      <c r="O7" s="778"/>
      <c r="P7" s="779"/>
      <c r="Q7" s="780">
        <v>4183</v>
      </c>
      <c r="R7" s="781"/>
      <c r="S7" s="781"/>
      <c r="T7" s="781"/>
      <c r="U7" s="781"/>
      <c r="V7" s="781">
        <v>3875</v>
      </c>
      <c r="W7" s="781"/>
      <c r="X7" s="781"/>
      <c r="Y7" s="781"/>
      <c r="Z7" s="781"/>
      <c r="AA7" s="781">
        <v>309</v>
      </c>
      <c r="AB7" s="781"/>
      <c r="AC7" s="781"/>
      <c r="AD7" s="781"/>
      <c r="AE7" s="782"/>
      <c r="AF7" s="783">
        <v>255</v>
      </c>
      <c r="AG7" s="784"/>
      <c r="AH7" s="784"/>
      <c r="AI7" s="784"/>
      <c r="AJ7" s="785"/>
      <c r="AK7" s="786" t="s">
        <v>585</v>
      </c>
      <c r="AL7" s="787"/>
      <c r="AM7" s="787"/>
      <c r="AN7" s="787"/>
      <c r="AO7" s="787"/>
      <c r="AP7" s="787">
        <v>3945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587</v>
      </c>
      <c r="BT7" s="775"/>
      <c r="BU7" s="775"/>
      <c r="BV7" s="775"/>
      <c r="BW7" s="775"/>
      <c r="BX7" s="775"/>
      <c r="BY7" s="775"/>
      <c r="BZ7" s="775"/>
      <c r="CA7" s="775"/>
      <c r="CB7" s="775"/>
      <c r="CC7" s="775"/>
      <c r="CD7" s="775"/>
      <c r="CE7" s="775"/>
      <c r="CF7" s="775"/>
      <c r="CG7" s="790"/>
      <c r="CH7" s="771">
        <v>0</v>
      </c>
      <c r="CI7" s="772"/>
      <c r="CJ7" s="772"/>
      <c r="CK7" s="772"/>
      <c r="CL7" s="773"/>
      <c r="CM7" s="771">
        <v>17</v>
      </c>
      <c r="CN7" s="772"/>
      <c r="CO7" s="772"/>
      <c r="CP7" s="772"/>
      <c r="CQ7" s="773"/>
      <c r="CR7" s="771">
        <v>5</v>
      </c>
      <c r="CS7" s="772"/>
      <c r="CT7" s="772"/>
      <c r="CU7" s="772"/>
      <c r="CV7" s="773"/>
      <c r="CW7" s="771" t="s">
        <v>585</v>
      </c>
      <c r="CX7" s="772"/>
      <c r="CY7" s="772"/>
      <c r="CZ7" s="772"/>
      <c r="DA7" s="773"/>
      <c r="DB7" s="771" t="s">
        <v>585</v>
      </c>
      <c r="DC7" s="772"/>
      <c r="DD7" s="772"/>
      <c r="DE7" s="772"/>
      <c r="DF7" s="773"/>
      <c r="DG7" s="771" t="s">
        <v>585</v>
      </c>
      <c r="DH7" s="772"/>
      <c r="DI7" s="772"/>
      <c r="DJ7" s="772"/>
      <c r="DK7" s="773"/>
      <c r="DL7" s="771" t="s">
        <v>585</v>
      </c>
      <c r="DM7" s="772"/>
      <c r="DN7" s="772"/>
      <c r="DO7" s="772"/>
      <c r="DP7" s="773"/>
      <c r="DQ7" s="771" t="s">
        <v>585</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389</v>
      </c>
      <c r="B23" s="817" t="s">
        <v>390</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255</v>
      </c>
      <c r="AG23" s="821"/>
      <c r="AH23" s="821"/>
      <c r="AI23" s="821"/>
      <c r="AJ23" s="824"/>
      <c r="AK23" s="825"/>
      <c r="AL23" s="826"/>
      <c r="AM23" s="826"/>
      <c r="AN23" s="826"/>
      <c r="AO23" s="826"/>
      <c r="AP23" s="821"/>
      <c r="AQ23" s="821"/>
      <c r="AR23" s="821"/>
      <c r="AS23" s="821"/>
      <c r="AT23" s="821"/>
      <c r="AU23" s="837"/>
      <c r="AV23" s="837"/>
      <c r="AW23" s="837"/>
      <c r="AX23" s="837"/>
      <c r="AY23" s="838"/>
      <c r="AZ23" s="839" t="s">
        <v>391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402</v>
      </c>
      <c r="C28" s="778"/>
      <c r="D28" s="778"/>
      <c r="E28" s="778"/>
      <c r="F28" s="778"/>
      <c r="G28" s="778"/>
      <c r="H28" s="778"/>
      <c r="I28" s="778"/>
      <c r="J28" s="778"/>
      <c r="K28" s="778"/>
      <c r="L28" s="778"/>
      <c r="M28" s="778"/>
      <c r="N28" s="778"/>
      <c r="O28" s="778"/>
      <c r="P28" s="779"/>
      <c r="Q28" s="850">
        <v>153</v>
      </c>
      <c r="R28" s="851"/>
      <c r="S28" s="851"/>
      <c r="T28" s="851"/>
      <c r="U28" s="851"/>
      <c r="V28" s="851">
        <v>143</v>
      </c>
      <c r="W28" s="851"/>
      <c r="X28" s="851"/>
      <c r="Y28" s="851"/>
      <c r="Z28" s="851"/>
      <c r="AA28" s="851">
        <v>10</v>
      </c>
      <c r="AB28" s="851"/>
      <c r="AC28" s="851"/>
      <c r="AD28" s="851"/>
      <c r="AE28" s="852"/>
      <c r="AF28" s="853">
        <v>10</v>
      </c>
      <c r="AG28" s="851"/>
      <c r="AH28" s="851"/>
      <c r="AI28" s="851"/>
      <c r="AJ28" s="854"/>
      <c r="AK28" s="855">
        <v>39</v>
      </c>
      <c r="AL28" s="856"/>
      <c r="AM28" s="856"/>
      <c r="AN28" s="856"/>
      <c r="AO28" s="856"/>
      <c r="AP28" s="856" t="s">
        <v>585</v>
      </c>
      <c r="AQ28" s="856"/>
      <c r="AR28" s="856"/>
      <c r="AS28" s="856"/>
      <c r="AT28" s="856"/>
      <c r="AU28" s="856" t="s">
        <v>585</v>
      </c>
      <c r="AV28" s="856"/>
      <c r="AW28" s="856"/>
      <c r="AX28" s="856"/>
      <c r="AY28" s="856"/>
      <c r="AZ28" s="857" t="s">
        <v>585</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403</v>
      </c>
      <c r="C29" s="809"/>
      <c r="D29" s="809"/>
      <c r="E29" s="809"/>
      <c r="F29" s="809"/>
      <c r="G29" s="809"/>
      <c r="H29" s="809"/>
      <c r="I29" s="809"/>
      <c r="J29" s="809"/>
      <c r="K29" s="809"/>
      <c r="L29" s="809"/>
      <c r="M29" s="809"/>
      <c r="N29" s="809"/>
      <c r="O29" s="809"/>
      <c r="P29" s="810"/>
      <c r="Q29" s="811">
        <v>46</v>
      </c>
      <c r="R29" s="812"/>
      <c r="S29" s="812"/>
      <c r="T29" s="812"/>
      <c r="U29" s="812"/>
      <c r="V29" s="812">
        <v>46</v>
      </c>
      <c r="W29" s="812"/>
      <c r="X29" s="812"/>
      <c r="Y29" s="812"/>
      <c r="Z29" s="812"/>
      <c r="AA29" s="812" t="s">
        <v>585</v>
      </c>
      <c r="AB29" s="812"/>
      <c r="AC29" s="812"/>
      <c r="AD29" s="812"/>
      <c r="AE29" s="813"/>
      <c r="AF29" s="814">
        <v>0</v>
      </c>
      <c r="AG29" s="815"/>
      <c r="AH29" s="815"/>
      <c r="AI29" s="815"/>
      <c r="AJ29" s="816"/>
      <c r="AK29" s="862">
        <v>19</v>
      </c>
      <c r="AL29" s="858"/>
      <c r="AM29" s="858"/>
      <c r="AN29" s="858"/>
      <c r="AO29" s="858"/>
      <c r="AP29" s="858" t="s">
        <v>585</v>
      </c>
      <c r="AQ29" s="858"/>
      <c r="AR29" s="858"/>
      <c r="AS29" s="858"/>
      <c r="AT29" s="858"/>
      <c r="AU29" s="858" t="s">
        <v>585</v>
      </c>
      <c r="AV29" s="858"/>
      <c r="AW29" s="858"/>
      <c r="AX29" s="858"/>
      <c r="AY29" s="858"/>
      <c r="AZ29" s="859" t="s">
        <v>585</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404</v>
      </c>
      <c r="C30" s="809"/>
      <c r="D30" s="809"/>
      <c r="E30" s="809"/>
      <c r="F30" s="809"/>
      <c r="G30" s="809"/>
      <c r="H30" s="809"/>
      <c r="I30" s="809"/>
      <c r="J30" s="809"/>
      <c r="K30" s="809"/>
      <c r="L30" s="809"/>
      <c r="M30" s="809"/>
      <c r="N30" s="809"/>
      <c r="O30" s="809"/>
      <c r="P30" s="810"/>
      <c r="Q30" s="811">
        <v>126</v>
      </c>
      <c r="R30" s="812"/>
      <c r="S30" s="812"/>
      <c r="T30" s="812"/>
      <c r="U30" s="812"/>
      <c r="V30" s="812">
        <v>75</v>
      </c>
      <c r="W30" s="812"/>
      <c r="X30" s="812"/>
      <c r="Y30" s="812"/>
      <c r="Z30" s="812"/>
      <c r="AA30" s="812">
        <v>52</v>
      </c>
      <c r="AB30" s="812"/>
      <c r="AC30" s="812"/>
      <c r="AD30" s="812"/>
      <c r="AE30" s="813"/>
      <c r="AF30" s="814">
        <v>19</v>
      </c>
      <c r="AG30" s="815"/>
      <c r="AH30" s="815"/>
      <c r="AI30" s="815"/>
      <c r="AJ30" s="816"/>
      <c r="AK30" s="862">
        <v>66</v>
      </c>
      <c r="AL30" s="858"/>
      <c r="AM30" s="858"/>
      <c r="AN30" s="858"/>
      <c r="AO30" s="858"/>
      <c r="AP30" s="858">
        <v>400</v>
      </c>
      <c r="AQ30" s="858"/>
      <c r="AR30" s="858"/>
      <c r="AS30" s="858"/>
      <c r="AT30" s="858"/>
      <c r="AU30" s="858">
        <v>400</v>
      </c>
      <c r="AV30" s="858"/>
      <c r="AW30" s="858"/>
      <c r="AX30" s="858"/>
      <c r="AY30" s="858"/>
      <c r="AZ30" s="859" t="s">
        <v>585</v>
      </c>
      <c r="BA30" s="859"/>
      <c r="BB30" s="859"/>
      <c r="BC30" s="859"/>
      <c r="BD30" s="859"/>
      <c r="BE30" s="860" t="s">
        <v>405</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389</v>
      </c>
      <c r="B63" s="817" t="s">
        <v>407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408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410</v>
      </c>
      <c r="B66" s="756"/>
      <c r="C66" s="756"/>
      <c r="D66" s="756"/>
      <c r="E66" s="756"/>
      <c r="F66" s="756"/>
      <c r="G66" s="756"/>
      <c r="H66" s="756"/>
      <c r="I66" s="756"/>
      <c r="J66" s="756"/>
      <c r="K66" s="756"/>
      <c r="L66" s="756"/>
      <c r="M66" s="756"/>
      <c r="N66" s="756"/>
      <c r="O66" s="756"/>
      <c r="P66" s="757"/>
      <c r="Q66" s="761" t="s">
        <v>411</v>
      </c>
      <c r="R66" s="762"/>
      <c r="S66" s="762"/>
      <c r="T66" s="762"/>
      <c r="U66" s="763"/>
      <c r="V66" s="761" t="s">
        <v>412</v>
      </c>
      <c r="W66" s="762"/>
      <c r="X66" s="762"/>
      <c r="Y66" s="762"/>
      <c r="Z66" s="763"/>
      <c r="AA66" s="761" t="s">
        <v>413</v>
      </c>
      <c r="AB66" s="762"/>
      <c r="AC66" s="762"/>
      <c r="AD66" s="762"/>
      <c r="AE66" s="763"/>
      <c r="AF66" s="882" t="s">
        <v>414</v>
      </c>
      <c r="AG66" s="843"/>
      <c r="AH66" s="843"/>
      <c r="AI66" s="843"/>
      <c r="AJ66" s="883"/>
      <c r="AK66" s="761" t="s">
        <v>415</v>
      </c>
      <c r="AL66" s="756"/>
      <c r="AM66" s="756"/>
      <c r="AN66" s="756"/>
      <c r="AO66" s="757"/>
      <c r="AP66" s="761" t="s">
        <v>416</v>
      </c>
      <c r="AQ66" s="762"/>
      <c r="AR66" s="762"/>
      <c r="AS66" s="762"/>
      <c r="AT66" s="763"/>
      <c r="AU66" s="761" t="s">
        <v>417</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578</v>
      </c>
      <c r="C68" s="898"/>
      <c r="D68" s="898"/>
      <c r="E68" s="898"/>
      <c r="F68" s="898"/>
      <c r="G68" s="898"/>
      <c r="H68" s="898"/>
      <c r="I68" s="898"/>
      <c r="J68" s="898"/>
      <c r="K68" s="898"/>
      <c r="L68" s="898"/>
      <c r="M68" s="898"/>
      <c r="N68" s="898"/>
      <c r="O68" s="898"/>
      <c r="P68" s="899"/>
      <c r="Q68" s="900">
        <v>95</v>
      </c>
      <c r="R68" s="894"/>
      <c r="S68" s="894"/>
      <c r="T68" s="894"/>
      <c r="U68" s="894"/>
      <c r="V68" s="894">
        <v>94</v>
      </c>
      <c r="W68" s="894"/>
      <c r="X68" s="894"/>
      <c r="Y68" s="894"/>
      <c r="Z68" s="894"/>
      <c r="AA68" s="894">
        <v>1</v>
      </c>
      <c r="AB68" s="894"/>
      <c r="AC68" s="894"/>
      <c r="AD68" s="894"/>
      <c r="AE68" s="894"/>
      <c r="AF68" s="894">
        <v>1</v>
      </c>
      <c r="AG68" s="894"/>
      <c r="AH68" s="894"/>
      <c r="AI68" s="894"/>
      <c r="AJ68" s="894"/>
      <c r="AK68" s="894">
        <v>6</v>
      </c>
      <c r="AL68" s="894"/>
      <c r="AM68" s="894"/>
      <c r="AN68" s="894"/>
      <c r="AO68" s="894"/>
      <c r="AP68" s="894" t="s">
        <v>585</v>
      </c>
      <c r="AQ68" s="894"/>
      <c r="AR68" s="894"/>
      <c r="AS68" s="894"/>
      <c r="AT68" s="894"/>
      <c r="AU68" s="894" t="s">
        <v>585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579</v>
      </c>
      <c r="C69" s="902"/>
      <c r="D69" s="902"/>
      <c r="E69" s="902"/>
      <c r="F69" s="902"/>
      <c r="G69" s="902"/>
      <c r="H69" s="902"/>
      <c r="I69" s="902"/>
      <c r="J69" s="902"/>
      <c r="K69" s="902"/>
      <c r="L69" s="902"/>
      <c r="M69" s="902"/>
      <c r="N69" s="902"/>
      <c r="O69" s="902"/>
      <c r="P69" s="903"/>
      <c r="Q69" s="904">
        <v>421</v>
      </c>
      <c r="R69" s="858"/>
      <c r="S69" s="858"/>
      <c r="T69" s="858"/>
      <c r="U69" s="858"/>
      <c r="V69" s="858">
        <v>394</v>
      </c>
      <c r="W69" s="858"/>
      <c r="X69" s="858"/>
      <c r="Y69" s="858"/>
      <c r="Z69" s="858"/>
      <c r="AA69" s="858">
        <v>27</v>
      </c>
      <c r="AB69" s="858"/>
      <c r="AC69" s="858"/>
      <c r="AD69" s="858"/>
      <c r="AE69" s="858"/>
      <c r="AF69" s="858">
        <v>746</v>
      </c>
      <c r="AG69" s="858"/>
      <c r="AH69" s="858"/>
      <c r="AI69" s="858"/>
      <c r="AJ69" s="858"/>
      <c r="AK69" s="858" t="s">
        <v>585</v>
      </c>
      <c r="AL69" s="858"/>
      <c r="AM69" s="858"/>
      <c r="AN69" s="858"/>
      <c r="AO69" s="858"/>
      <c r="AP69" s="858">
        <v>888</v>
      </c>
      <c r="AQ69" s="858"/>
      <c r="AR69" s="858"/>
      <c r="AS69" s="858"/>
      <c r="AT69" s="858"/>
      <c r="AU69" s="858" t="s">
        <v>585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580</v>
      </c>
      <c r="C70" s="902"/>
      <c r="D70" s="902"/>
      <c r="E70" s="902"/>
      <c r="F70" s="902"/>
      <c r="G70" s="902"/>
      <c r="H70" s="902"/>
      <c r="I70" s="902"/>
      <c r="J70" s="902"/>
      <c r="K70" s="902"/>
      <c r="L70" s="902"/>
      <c r="M70" s="902"/>
      <c r="N70" s="902"/>
      <c r="O70" s="902"/>
      <c r="P70" s="903"/>
      <c r="Q70" s="904">
        <v>20</v>
      </c>
      <c r="R70" s="858"/>
      <c r="S70" s="858"/>
      <c r="T70" s="858"/>
      <c r="U70" s="858"/>
      <c r="V70" s="858">
        <v>18</v>
      </c>
      <c r="W70" s="858"/>
      <c r="X70" s="858"/>
      <c r="Y70" s="858"/>
      <c r="Z70" s="858"/>
      <c r="AA70" s="858">
        <v>2</v>
      </c>
      <c r="AB70" s="858"/>
      <c r="AC70" s="858"/>
      <c r="AD70" s="858"/>
      <c r="AE70" s="858"/>
      <c r="AF70" s="858">
        <v>2</v>
      </c>
      <c r="AG70" s="858"/>
      <c r="AH70" s="858"/>
      <c r="AI70" s="858"/>
      <c r="AJ70" s="858"/>
      <c r="AK70" s="858" t="s">
        <v>585</v>
      </c>
      <c r="AL70" s="858"/>
      <c r="AM70" s="858"/>
      <c r="AN70" s="858"/>
      <c r="AO70" s="858"/>
      <c r="AP70" s="858" t="s">
        <v>585</v>
      </c>
      <c r="AQ70" s="858"/>
      <c r="AR70" s="858"/>
      <c r="AS70" s="858"/>
      <c r="AT70" s="858"/>
      <c r="AU70" s="858" t="s">
        <v>585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581</v>
      </c>
      <c r="C71" s="902"/>
      <c r="D71" s="902"/>
      <c r="E71" s="902"/>
      <c r="F71" s="902"/>
      <c r="G71" s="902"/>
      <c r="H71" s="902"/>
      <c r="I71" s="902"/>
      <c r="J71" s="902"/>
      <c r="K71" s="902"/>
      <c r="L71" s="902"/>
      <c r="M71" s="902"/>
      <c r="N71" s="902"/>
      <c r="O71" s="902"/>
      <c r="P71" s="903"/>
      <c r="Q71" s="904">
        <v>357</v>
      </c>
      <c r="R71" s="858"/>
      <c r="S71" s="858"/>
      <c r="T71" s="858"/>
      <c r="U71" s="858"/>
      <c r="V71" s="858">
        <v>357</v>
      </c>
      <c r="W71" s="858"/>
      <c r="X71" s="858"/>
      <c r="Y71" s="858"/>
      <c r="Z71" s="858"/>
      <c r="AA71" s="858" t="s">
        <v>585</v>
      </c>
      <c r="AB71" s="858"/>
      <c r="AC71" s="858"/>
      <c r="AD71" s="858"/>
      <c r="AE71" s="858"/>
      <c r="AF71" s="858" t="s">
        <v>585</v>
      </c>
      <c r="AG71" s="858"/>
      <c r="AH71" s="858"/>
      <c r="AI71" s="858"/>
      <c r="AJ71" s="858"/>
      <c r="AK71" s="858" t="s">
        <v>585</v>
      </c>
      <c r="AL71" s="858"/>
      <c r="AM71" s="858"/>
      <c r="AN71" s="858"/>
      <c r="AO71" s="858"/>
      <c r="AP71" s="858" t="s">
        <v>585</v>
      </c>
      <c r="AQ71" s="858"/>
      <c r="AR71" s="858"/>
      <c r="AS71" s="858"/>
      <c r="AT71" s="858"/>
      <c r="AU71" s="858" t="s">
        <v>585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586</v>
      </c>
      <c r="C72" s="902"/>
      <c r="D72" s="902"/>
      <c r="E72" s="902"/>
      <c r="F72" s="902"/>
      <c r="G72" s="902"/>
      <c r="H72" s="902"/>
      <c r="I72" s="902"/>
      <c r="J72" s="902"/>
      <c r="K72" s="902"/>
      <c r="L72" s="902"/>
      <c r="M72" s="902"/>
      <c r="N72" s="902"/>
      <c r="O72" s="902"/>
      <c r="P72" s="903"/>
      <c r="Q72" s="904">
        <v>740</v>
      </c>
      <c r="R72" s="858"/>
      <c r="S72" s="858"/>
      <c r="T72" s="858"/>
      <c r="U72" s="858"/>
      <c r="V72" s="858">
        <v>734</v>
      </c>
      <c r="W72" s="858"/>
      <c r="X72" s="858"/>
      <c r="Y72" s="858"/>
      <c r="Z72" s="858"/>
      <c r="AA72" s="858">
        <v>6</v>
      </c>
      <c r="AB72" s="858"/>
      <c r="AC72" s="858"/>
      <c r="AD72" s="858"/>
      <c r="AE72" s="858"/>
      <c r="AF72" s="858">
        <v>6</v>
      </c>
      <c r="AG72" s="858"/>
      <c r="AH72" s="858"/>
      <c r="AI72" s="858"/>
      <c r="AJ72" s="858"/>
      <c r="AK72" s="858" t="s">
        <v>585</v>
      </c>
      <c r="AL72" s="858"/>
      <c r="AM72" s="858"/>
      <c r="AN72" s="858"/>
      <c r="AO72" s="858"/>
      <c r="AP72" s="858">
        <v>558</v>
      </c>
      <c r="AQ72" s="858"/>
      <c r="AR72" s="858"/>
      <c r="AS72" s="858"/>
      <c r="AT72" s="858"/>
      <c r="AU72" s="858" t="s">
        <v>585</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582</v>
      </c>
      <c r="C73" s="902"/>
      <c r="D73" s="902"/>
      <c r="E73" s="902"/>
      <c r="F73" s="902"/>
      <c r="G73" s="902"/>
      <c r="H73" s="902"/>
      <c r="I73" s="902"/>
      <c r="J73" s="902"/>
      <c r="K73" s="902"/>
      <c r="L73" s="902"/>
      <c r="M73" s="902"/>
      <c r="N73" s="902"/>
      <c r="O73" s="902"/>
      <c r="P73" s="903"/>
      <c r="Q73" s="904">
        <v>62</v>
      </c>
      <c r="R73" s="858"/>
      <c r="S73" s="858"/>
      <c r="T73" s="858"/>
      <c r="U73" s="858"/>
      <c r="V73" s="858">
        <v>23</v>
      </c>
      <c r="W73" s="858"/>
      <c r="X73" s="858"/>
      <c r="Y73" s="858"/>
      <c r="Z73" s="858"/>
      <c r="AA73" s="858">
        <v>39</v>
      </c>
      <c r="AB73" s="858"/>
      <c r="AC73" s="858"/>
      <c r="AD73" s="858"/>
      <c r="AE73" s="858"/>
      <c r="AF73" s="858">
        <v>39</v>
      </c>
      <c r="AG73" s="858"/>
      <c r="AH73" s="858"/>
      <c r="AI73" s="858"/>
      <c r="AJ73" s="858"/>
      <c r="AK73" s="858">
        <v>4</v>
      </c>
      <c r="AL73" s="858"/>
      <c r="AM73" s="858"/>
      <c r="AN73" s="858"/>
      <c r="AO73" s="858"/>
      <c r="AP73" s="858" t="s">
        <v>585</v>
      </c>
      <c r="AQ73" s="858"/>
      <c r="AR73" s="858"/>
      <c r="AS73" s="858"/>
      <c r="AT73" s="858"/>
      <c r="AU73" s="858" t="s">
        <v>585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583</v>
      </c>
      <c r="C74" s="902"/>
      <c r="D74" s="902"/>
      <c r="E74" s="902"/>
      <c r="F74" s="902"/>
      <c r="G74" s="902"/>
      <c r="H74" s="902"/>
      <c r="I74" s="902"/>
      <c r="J74" s="902"/>
      <c r="K74" s="902"/>
      <c r="L74" s="902"/>
      <c r="M74" s="902"/>
      <c r="N74" s="902"/>
      <c r="O74" s="902"/>
      <c r="P74" s="903"/>
      <c r="Q74" s="904">
        <v>801</v>
      </c>
      <c r="R74" s="858"/>
      <c r="S74" s="858"/>
      <c r="T74" s="858"/>
      <c r="U74" s="858"/>
      <c r="V74" s="858">
        <v>801</v>
      </c>
      <c r="W74" s="858"/>
      <c r="X74" s="858"/>
      <c r="Y74" s="858"/>
      <c r="Z74" s="858"/>
      <c r="AA74" s="858" t="s">
        <v>585</v>
      </c>
      <c r="AB74" s="858"/>
      <c r="AC74" s="858"/>
      <c r="AD74" s="858"/>
      <c r="AE74" s="858"/>
      <c r="AF74" s="858" t="s">
        <v>585</v>
      </c>
      <c r="AG74" s="858"/>
      <c r="AH74" s="858"/>
      <c r="AI74" s="858"/>
      <c r="AJ74" s="858"/>
      <c r="AK74" s="858" t="s">
        <v>585</v>
      </c>
      <c r="AL74" s="858"/>
      <c r="AM74" s="858"/>
      <c r="AN74" s="858"/>
      <c r="AO74" s="858"/>
      <c r="AP74" s="858">
        <v>643</v>
      </c>
      <c r="AQ74" s="858"/>
      <c r="AR74" s="858"/>
      <c r="AS74" s="858"/>
      <c r="AT74" s="858"/>
      <c r="AU74" s="858" t="s">
        <v>585</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584</v>
      </c>
      <c r="C75" s="902"/>
      <c r="D75" s="902"/>
      <c r="E75" s="902"/>
      <c r="F75" s="902"/>
      <c r="G75" s="902"/>
      <c r="H75" s="902"/>
      <c r="I75" s="902"/>
      <c r="J75" s="902"/>
      <c r="K75" s="902"/>
      <c r="L75" s="902"/>
      <c r="M75" s="902"/>
      <c r="N75" s="902"/>
      <c r="O75" s="902"/>
      <c r="P75" s="903"/>
      <c r="Q75" s="905">
        <v>503</v>
      </c>
      <c r="R75" s="906"/>
      <c r="S75" s="906"/>
      <c r="T75" s="906"/>
      <c r="U75" s="862"/>
      <c r="V75" s="907">
        <v>518</v>
      </c>
      <c r="W75" s="906"/>
      <c r="X75" s="906"/>
      <c r="Y75" s="906"/>
      <c r="Z75" s="862"/>
      <c r="AA75" s="907">
        <v>-15</v>
      </c>
      <c r="AB75" s="906"/>
      <c r="AC75" s="906"/>
      <c r="AD75" s="906"/>
      <c r="AE75" s="862"/>
      <c r="AF75" s="907">
        <v>-15</v>
      </c>
      <c r="AG75" s="906"/>
      <c r="AH75" s="906"/>
      <c r="AI75" s="906"/>
      <c r="AJ75" s="862"/>
      <c r="AK75" s="907" t="s">
        <v>585</v>
      </c>
      <c r="AL75" s="906"/>
      <c r="AM75" s="906"/>
      <c r="AN75" s="906"/>
      <c r="AO75" s="862"/>
      <c r="AP75" s="907" t="s">
        <v>585</v>
      </c>
      <c r="AQ75" s="906"/>
      <c r="AR75" s="906"/>
      <c r="AS75" s="906"/>
      <c r="AT75" s="862"/>
      <c r="AU75" s="907" t="s">
        <v>585</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389</v>
      </c>
      <c r="B88" s="817" t="s">
        <v>418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7" t="s">
        <v>419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424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426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427</v>
      </c>
      <c r="AB109" s="921"/>
      <c r="AC109" s="921"/>
      <c r="AD109" s="921"/>
      <c r="AE109" s="922"/>
      <c r="AF109" s="920" t="s">
        <v>428</v>
      </c>
      <c r="AG109" s="921"/>
      <c r="AH109" s="921"/>
      <c r="AI109" s="921"/>
      <c r="AJ109" s="922"/>
      <c r="AK109" s="920" t="s">
        <v>304</v>
      </c>
      <c r="AL109" s="921"/>
      <c r="AM109" s="921"/>
      <c r="AN109" s="921"/>
      <c r="AO109" s="922"/>
      <c r="AP109" s="920" t="s">
        <v>429</v>
      </c>
      <c r="AQ109" s="921"/>
      <c r="AR109" s="921"/>
      <c r="AS109" s="921"/>
      <c r="AT109" s="923"/>
      <c r="AU109" s="940" t="s">
        <v>426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427</v>
      </c>
      <c r="BR109" s="921"/>
      <c r="BS109" s="921"/>
      <c r="BT109" s="921"/>
      <c r="BU109" s="922"/>
      <c r="BV109" s="920" t="s">
        <v>428</v>
      </c>
      <c r="BW109" s="921"/>
      <c r="BX109" s="921"/>
      <c r="BY109" s="921"/>
      <c r="BZ109" s="922"/>
      <c r="CA109" s="920" t="s">
        <v>304</v>
      </c>
      <c r="CB109" s="921"/>
      <c r="CC109" s="921"/>
      <c r="CD109" s="921"/>
      <c r="CE109" s="922"/>
      <c r="CF109" s="941" t="s">
        <v>429</v>
      </c>
      <c r="CG109" s="941"/>
      <c r="CH109" s="941"/>
      <c r="CI109" s="941"/>
      <c r="CJ109" s="941"/>
      <c r="CK109" s="920" t="s">
        <v>430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427</v>
      </c>
      <c r="DH109" s="921"/>
      <c r="DI109" s="921"/>
      <c r="DJ109" s="921"/>
      <c r="DK109" s="922"/>
      <c r="DL109" s="920" t="s">
        <v>428</v>
      </c>
      <c r="DM109" s="921"/>
      <c r="DN109" s="921"/>
      <c r="DO109" s="921"/>
      <c r="DP109" s="922"/>
      <c r="DQ109" s="920" t="s">
        <v>304</v>
      </c>
      <c r="DR109" s="921"/>
      <c r="DS109" s="921"/>
      <c r="DT109" s="921"/>
      <c r="DU109" s="922"/>
      <c r="DV109" s="920" t="s">
        <v>429</v>
      </c>
      <c r="DW109" s="921"/>
      <c r="DX109" s="921"/>
      <c r="DY109" s="921"/>
      <c r="DZ109" s="923"/>
    </row>
    <row r="110" spans="1:131" s="226" customFormat="1" ht="26.25" customHeight="1">
      <c r="A110" s="924" t="s">
        <v>431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340908</v>
      </c>
      <c r="AB110" s="928"/>
      <c r="AC110" s="928"/>
      <c r="AD110" s="928"/>
      <c r="AE110" s="929"/>
      <c r="AF110" s="930">
        <v>346506</v>
      </c>
      <c r="AG110" s="928"/>
      <c r="AH110" s="928"/>
      <c r="AI110" s="928"/>
      <c r="AJ110" s="929"/>
      <c r="AK110" s="930">
        <v>461961</v>
      </c>
      <c r="AL110" s="928"/>
      <c r="AM110" s="928"/>
      <c r="AN110" s="928"/>
      <c r="AO110" s="929"/>
      <c r="AP110" s="931">
        <v>31.9</v>
      </c>
      <c r="AQ110" s="932"/>
      <c r="AR110" s="932"/>
      <c r="AS110" s="932"/>
      <c r="AT110" s="933"/>
      <c r="AU110" s="934" t="s">
        <v>73</v>
      </c>
      <c r="AV110" s="935"/>
      <c r="AW110" s="935"/>
      <c r="AX110" s="935"/>
      <c r="AY110" s="935"/>
      <c r="AZ110" s="957" t="s">
        <v>432</v>
      </c>
      <c r="BA110" s="925"/>
      <c r="BB110" s="925"/>
      <c r="BC110" s="925"/>
      <c r="BD110" s="925"/>
      <c r="BE110" s="925"/>
      <c r="BF110" s="925"/>
      <c r="BG110" s="925"/>
      <c r="BH110" s="925"/>
      <c r="BI110" s="925"/>
      <c r="BJ110" s="925"/>
      <c r="BK110" s="925"/>
      <c r="BL110" s="925"/>
      <c r="BM110" s="925"/>
      <c r="BN110" s="925"/>
      <c r="BO110" s="925"/>
      <c r="BP110" s="926"/>
      <c r="BQ110" s="958">
        <v>3894905</v>
      </c>
      <c r="BR110" s="959"/>
      <c r="BS110" s="959"/>
      <c r="BT110" s="959"/>
      <c r="BU110" s="959"/>
      <c r="BV110" s="959">
        <v>3985763</v>
      </c>
      <c r="BW110" s="959"/>
      <c r="BX110" s="959"/>
      <c r="BY110" s="959"/>
      <c r="BZ110" s="959"/>
      <c r="CA110" s="959">
        <v>3944616</v>
      </c>
      <c r="CB110" s="959"/>
      <c r="CC110" s="959"/>
      <c r="CD110" s="959"/>
      <c r="CE110" s="959"/>
      <c r="CF110" s="972">
        <v>272.8</v>
      </c>
      <c r="CG110" s="973"/>
      <c r="CH110" s="973"/>
      <c r="CI110" s="973"/>
      <c r="CJ110" s="973"/>
      <c r="CK110" s="974" t="s">
        <v>433</v>
      </c>
      <c r="CL110" s="975"/>
      <c r="CM110" s="957" t="s">
        <v>434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435</v>
      </c>
      <c r="DH110" s="959"/>
      <c r="DI110" s="959"/>
      <c r="DJ110" s="959"/>
      <c r="DK110" s="959"/>
      <c r="DL110" s="959" t="s">
        <v>435</v>
      </c>
      <c r="DM110" s="959"/>
      <c r="DN110" s="959"/>
      <c r="DO110" s="959"/>
      <c r="DP110" s="959"/>
      <c r="DQ110" s="959" t="s">
        <v>129</v>
      </c>
      <c r="DR110" s="959"/>
      <c r="DS110" s="959"/>
      <c r="DT110" s="959"/>
      <c r="DU110" s="959"/>
      <c r="DV110" s="960" t="s">
        <v>129</v>
      </c>
      <c r="DW110" s="960"/>
      <c r="DX110" s="960"/>
      <c r="DY110" s="960"/>
      <c r="DZ110" s="961"/>
    </row>
    <row r="111" spans="1:131" s="226" customFormat="1" ht="26.25" customHeight="1">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437</v>
      </c>
      <c r="AB111" s="966"/>
      <c r="AC111" s="966"/>
      <c r="AD111" s="966"/>
      <c r="AE111" s="967"/>
      <c r="AF111" s="968" t="s">
        <v>437</v>
      </c>
      <c r="AG111" s="966"/>
      <c r="AH111" s="966"/>
      <c r="AI111" s="966"/>
      <c r="AJ111" s="967"/>
      <c r="AK111" s="968" t="s">
        <v>129</v>
      </c>
      <c r="AL111" s="966"/>
      <c r="AM111" s="966"/>
      <c r="AN111" s="966"/>
      <c r="AO111" s="967"/>
      <c r="AP111" s="969" t="s">
        <v>438</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t="s">
        <v>440</v>
      </c>
      <c r="BR111" s="954"/>
      <c r="BS111" s="954"/>
      <c r="BT111" s="954"/>
      <c r="BU111" s="954"/>
      <c r="BV111" s="954" t="s">
        <v>437</v>
      </c>
      <c r="BW111" s="954"/>
      <c r="BX111" s="954"/>
      <c r="BY111" s="954"/>
      <c r="BZ111" s="954"/>
      <c r="CA111" s="954" t="s">
        <v>441</v>
      </c>
      <c r="CB111" s="954"/>
      <c r="CC111" s="954"/>
      <c r="CD111" s="954"/>
      <c r="CE111" s="954"/>
      <c r="CF111" s="948" t="s">
        <v>437</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441</v>
      </c>
      <c r="DH111" s="954"/>
      <c r="DI111" s="954"/>
      <c r="DJ111" s="954"/>
      <c r="DK111" s="954"/>
      <c r="DL111" s="954" t="s">
        <v>435</v>
      </c>
      <c r="DM111" s="954"/>
      <c r="DN111" s="954"/>
      <c r="DO111" s="954"/>
      <c r="DP111" s="954"/>
      <c r="DQ111" s="954" t="s">
        <v>437</v>
      </c>
      <c r="DR111" s="954"/>
      <c r="DS111" s="954"/>
      <c r="DT111" s="954"/>
      <c r="DU111" s="954"/>
      <c r="DV111" s="955" t="s">
        <v>443</v>
      </c>
      <c r="DW111" s="955"/>
      <c r="DX111" s="955"/>
      <c r="DY111" s="955"/>
      <c r="DZ111" s="956"/>
    </row>
    <row r="112" spans="1:131" s="226" customFormat="1" ht="26.25" customHeight="1">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437</v>
      </c>
      <c r="AG112" s="987"/>
      <c r="AH112" s="987"/>
      <c r="AI112" s="987"/>
      <c r="AJ112" s="988"/>
      <c r="AK112" s="989" t="s">
        <v>441</v>
      </c>
      <c r="AL112" s="987"/>
      <c r="AM112" s="987"/>
      <c r="AN112" s="987"/>
      <c r="AO112" s="988"/>
      <c r="AP112" s="990" t="s">
        <v>437</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484315</v>
      </c>
      <c r="BR112" s="954"/>
      <c r="BS112" s="954"/>
      <c r="BT112" s="954"/>
      <c r="BU112" s="954"/>
      <c r="BV112" s="954">
        <v>442196</v>
      </c>
      <c r="BW112" s="954"/>
      <c r="BX112" s="954"/>
      <c r="BY112" s="954"/>
      <c r="BZ112" s="954"/>
      <c r="CA112" s="954">
        <v>388579</v>
      </c>
      <c r="CB112" s="954"/>
      <c r="CC112" s="954"/>
      <c r="CD112" s="954"/>
      <c r="CE112" s="954"/>
      <c r="CF112" s="948">
        <v>26.9</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448</v>
      </c>
      <c r="DH112" s="954"/>
      <c r="DI112" s="954"/>
      <c r="DJ112" s="954"/>
      <c r="DK112" s="954"/>
      <c r="DL112" s="954" t="s">
        <v>449</v>
      </c>
      <c r="DM112" s="954"/>
      <c r="DN112" s="954"/>
      <c r="DO112" s="954"/>
      <c r="DP112" s="954"/>
      <c r="DQ112" s="954" t="s">
        <v>440</v>
      </c>
      <c r="DR112" s="954"/>
      <c r="DS112" s="954"/>
      <c r="DT112" s="954"/>
      <c r="DU112" s="954"/>
      <c r="DV112" s="955" t="s">
        <v>440</v>
      </c>
      <c r="DW112" s="955"/>
      <c r="DX112" s="955"/>
      <c r="DY112" s="955"/>
      <c r="DZ112" s="956"/>
    </row>
    <row r="113" spans="1:130" s="226" customFormat="1" ht="26.25" customHeight="1">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52181</v>
      </c>
      <c r="AB113" s="966"/>
      <c r="AC113" s="966"/>
      <c r="AD113" s="966"/>
      <c r="AE113" s="967"/>
      <c r="AF113" s="968">
        <v>55565</v>
      </c>
      <c r="AG113" s="966"/>
      <c r="AH113" s="966"/>
      <c r="AI113" s="966"/>
      <c r="AJ113" s="967"/>
      <c r="AK113" s="968">
        <v>54800</v>
      </c>
      <c r="AL113" s="966"/>
      <c r="AM113" s="966"/>
      <c r="AN113" s="966"/>
      <c r="AO113" s="967"/>
      <c r="AP113" s="969">
        <v>3.8</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657401</v>
      </c>
      <c r="BR113" s="954"/>
      <c r="BS113" s="954"/>
      <c r="BT113" s="954"/>
      <c r="BU113" s="954"/>
      <c r="BV113" s="954">
        <v>599936</v>
      </c>
      <c r="BW113" s="954"/>
      <c r="BX113" s="954"/>
      <c r="BY113" s="954"/>
      <c r="BZ113" s="954"/>
      <c r="CA113" s="954">
        <v>586473</v>
      </c>
      <c r="CB113" s="954"/>
      <c r="CC113" s="954"/>
      <c r="CD113" s="954"/>
      <c r="CE113" s="954"/>
      <c r="CF113" s="948">
        <v>40.6</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129</v>
      </c>
      <c r="DH113" s="987"/>
      <c r="DI113" s="987"/>
      <c r="DJ113" s="987"/>
      <c r="DK113" s="988"/>
      <c r="DL113" s="989" t="s">
        <v>435</v>
      </c>
      <c r="DM113" s="987"/>
      <c r="DN113" s="987"/>
      <c r="DO113" s="987"/>
      <c r="DP113" s="988"/>
      <c r="DQ113" s="989" t="s">
        <v>437</v>
      </c>
      <c r="DR113" s="987"/>
      <c r="DS113" s="987"/>
      <c r="DT113" s="987"/>
      <c r="DU113" s="988"/>
      <c r="DV113" s="990" t="s">
        <v>441</v>
      </c>
      <c r="DW113" s="991"/>
      <c r="DX113" s="991"/>
      <c r="DY113" s="991"/>
      <c r="DZ113" s="992"/>
    </row>
    <row r="114" spans="1:130" s="226" customFormat="1" ht="26.25" customHeight="1">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63672</v>
      </c>
      <c r="AB114" s="987"/>
      <c r="AC114" s="987"/>
      <c r="AD114" s="987"/>
      <c r="AE114" s="988"/>
      <c r="AF114" s="989">
        <v>69719</v>
      </c>
      <c r="AG114" s="987"/>
      <c r="AH114" s="987"/>
      <c r="AI114" s="987"/>
      <c r="AJ114" s="988"/>
      <c r="AK114" s="989">
        <v>70348</v>
      </c>
      <c r="AL114" s="987"/>
      <c r="AM114" s="987"/>
      <c r="AN114" s="987"/>
      <c r="AO114" s="988"/>
      <c r="AP114" s="990">
        <v>4.9000000000000004</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421149</v>
      </c>
      <c r="BR114" s="954"/>
      <c r="BS114" s="954"/>
      <c r="BT114" s="954"/>
      <c r="BU114" s="954"/>
      <c r="BV114" s="954">
        <v>369139</v>
      </c>
      <c r="BW114" s="954"/>
      <c r="BX114" s="954"/>
      <c r="BY114" s="954"/>
      <c r="BZ114" s="954"/>
      <c r="CA114" s="954">
        <v>418663</v>
      </c>
      <c r="CB114" s="954"/>
      <c r="CC114" s="954"/>
      <c r="CD114" s="954"/>
      <c r="CE114" s="954"/>
      <c r="CF114" s="948">
        <v>29</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440</v>
      </c>
      <c r="DH114" s="987"/>
      <c r="DI114" s="987"/>
      <c r="DJ114" s="987"/>
      <c r="DK114" s="988"/>
      <c r="DL114" s="989" t="s">
        <v>437</v>
      </c>
      <c r="DM114" s="987"/>
      <c r="DN114" s="987"/>
      <c r="DO114" s="987"/>
      <c r="DP114" s="988"/>
      <c r="DQ114" s="989" t="s">
        <v>443</v>
      </c>
      <c r="DR114" s="987"/>
      <c r="DS114" s="987"/>
      <c r="DT114" s="987"/>
      <c r="DU114" s="988"/>
      <c r="DV114" s="990" t="s">
        <v>456</v>
      </c>
      <c r="DW114" s="991"/>
      <c r="DX114" s="991"/>
      <c r="DY114" s="991"/>
      <c r="DZ114" s="992"/>
    </row>
    <row r="115" spans="1:130" s="226" customFormat="1" ht="26.25" customHeight="1">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440</v>
      </c>
      <c r="AB115" s="966"/>
      <c r="AC115" s="966"/>
      <c r="AD115" s="966"/>
      <c r="AE115" s="967"/>
      <c r="AF115" s="968" t="s">
        <v>129</v>
      </c>
      <c r="AG115" s="966"/>
      <c r="AH115" s="966"/>
      <c r="AI115" s="966"/>
      <c r="AJ115" s="967"/>
      <c r="AK115" s="968" t="s">
        <v>437</v>
      </c>
      <c r="AL115" s="966"/>
      <c r="AM115" s="966"/>
      <c r="AN115" s="966"/>
      <c r="AO115" s="967"/>
      <c r="AP115" s="969" t="s">
        <v>456</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443</v>
      </c>
      <c r="BR115" s="954"/>
      <c r="BS115" s="954"/>
      <c r="BT115" s="954"/>
      <c r="BU115" s="954"/>
      <c r="BV115" s="954" t="s">
        <v>435</v>
      </c>
      <c r="BW115" s="954"/>
      <c r="BX115" s="954"/>
      <c r="BY115" s="954"/>
      <c r="BZ115" s="954"/>
      <c r="CA115" s="954" t="s">
        <v>129</v>
      </c>
      <c r="CB115" s="954"/>
      <c r="CC115" s="954"/>
      <c r="CD115" s="954"/>
      <c r="CE115" s="954"/>
      <c r="CF115" s="948" t="s">
        <v>435</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437</v>
      </c>
      <c r="DH115" s="987"/>
      <c r="DI115" s="987"/>
      <c r="DJ115" s="987"/>
      <c r="DK115" s="988"/>
      <c r="DL115" s="989" t="s">
        <v>437</v>
      </c>
      <c r="DM115" s="987"/>
      <c r="DN115" s="987"/>
      <c r="DO115" s="987"/>
      <c r="DP115" s="988"/>
      <c r="DQ115" s="989" t="s">
        <v>441</v>
      </c>
      <c r="DR115" s="987"/>
      <c r="DS115" s="987"/>
      <c r="DT115" s="987"/>
      <c r="DU115" s="988"/>
      <c r="DV115" s="990" t="s">
        <v>437</v>
      </c>
      <c r="DW115" s="991"/>
      <c r="DX115" s="991"/>
      <c r="DY115" s="991"/>
      <c r="DZ115" s="992"/>
    </row>
    <row r="116" spans="1:130" s="226" customFormat="1" ht="26.25" customHeight="1">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9</v>
      </c>
      <c r="AB116" s="987"/>
      <c r="AC116" s="987"/>
      <c r="AD116" s="987"/>
      <c r="AE116" s="988"/>
      <c r="AF116" s="989">
        <v>9</v>
      </c>
      <c r="AG116" s="987"/>
      <c r="AH116" s="987"/>
      <c r="AI116" s="987"/>
      <c r="AJ116" s="988"/>
      <c r="AK116" s="989">
        <v>9</v>
      </c>
      <c r="AL116" s="987"/>
      <c r="AM116" s="987"/>
      <c r="AN116" s="987"/>
      <c r="AO116" s="988"/>
      <c r="AP116" s="990">
        <v>0</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440</v>
      </c>
      <c r="BW116" s="954"/>
      <c r="BX116" s="954"/>
      <c r="BY116" s="954"/>
      <c r="BZ116" s="954"/>
      <c r="CA116" s="954" t="s">
        <v>437</v>
      </c>
      <c r="CB116" s="954"/>
      <c r="CC116" s="954"/>
      <c r="CD116" s="954"/>
      <c r="CE116" s="954"/>
      <c r="CF116" s="948" t="s">
        <v>437</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437</v>
      </c>
      <c r="DH116" s="987"/>
      <c r="DI116" s="987"/>
      <c r="DJ116" s="987"/>
      <c r="DK116" s="988"/>
      <c r="DL116" s="989" t="s">
        <v>441</v>
      </c>
      <c r="DM116" s="987"/>
      <c r="DN116" s="987"/>
      <c r="DO116" s="987"/>
      <c r="DP116" s="988"/>
      <c r="DQ116" s="989" t="s">
        <v>435</v>
      </c>
      <c r="DR116" s="987"/>
      <c r="DS116" s="987"/>
      <c r="DT116" s="987"/>
      <c r="DU116" s="988"/>
      <c r="DV116" s="990" t="s">
        <v>437</v>
      </c>
      <c r="DW116" s="991"/>
      <c r="DX116" s="991"/>
      <c r="DY116" s="991"/>
      <c r="DZ116" s="992"/>
    </row>
    <row r="117" spans="1:130" s="226" customFormat="1" ht="26.25" customHeight="1">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456770</v>
      </c>
      <c r="AB117" s="1007"/>
      <c r="AC117" s="1007"/>
      <c r="AD117" s="1007"/>
      <c r="AE117" s="1008"/>
      <c r="AF117" s="1009">
        <v>471799</v>
      </c>
      <c r="AG117" s="1007"/>
      <c r="AH117" s="1007"/>
      <c r="AI117" s="1007"/>
      <c r="AJ117" s="1008"/>
      <c r="AK117" s="1009">
        <v>587118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437</v>
      </c>
      <c r="BW117" s="954"/>
      <c r="BX117" s="954"/>
      <c r="BY117" s="954"/>
      <c r="BZ117" s="954"/>
      <c r="CA117" s="954" t="s">
        <v>437</v>
      </c>
      <c r="CB117" s="954"/>
      <c r="CC117" s="954"/>
      <c r="CD117" s="954"/>
      <c r="CE117" s="954"/>
      <c r="CF117" s="948" t="s">
        <v>437</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440</v>
      </c>
      <c r="DH117" s="987"/>
      <c r="DI117" s="987"/>
      <c r="DJ117" s="987"/>
      <c r="DK117" s="988"/>
      <c r="DL117" s="989" t="s">
        <v>437</v>
      </c>
      <c r="DM117" s="987"/>
      <c r="DN117" s="987"/>
      <c r="DO117" s="987"/>
      <c r="DP117" s="988"/>
      <c r="DQ117" s="989" t="s">
        <v>437</v>
      </c>
      <c r="DR117" s="987"/>
      <c r="DS117" s="987"/>
      <c r="DT117" s="987"/>
      <c r="DU117" s="988"/>
      <c r="DV117" s="990" t="s">
        <v>449</v>
      </c>
      <c r="DW117" s="991"/>
      <c r="DX117" s="991"/>
      <c r="DY117" s="991"/>
      <c r="DZ117" s="992"/>
    </row>
    <row r="118" spans="1:130" s="226" customFormat="1" ht="26.25" customHeight="1">
      <c r="A118" s="940" t="s">
        <v>430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427</v>
      </c>
      <c r="AB118" s="921"/>
      <c r="AC118" s="921"/>
      <c r="AD118" s="921"/>
      <c r="AE118" s="922"/>
      <c r="AF118" s="920" t="s">
        <v>428</v>
      </c>
      <c r="AG118" s="921"/>
      <c r="AH118" s="921"/>
      <c r="AI118" s="921"/>
      <c r="AJ118" s="922"/>
      <c r="AK118" s="920" t="s">
        <v>304</v>
      </c>
      <c r="AL118" s="921"/>
      <c r="AM118" s="921"/>
      <c r="AN118" s="921"/>
      <c r="AO118" s="922"/>
      <c r="AP118" s="998" t="s">
        <v>429</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443</v>
      </c>
      <c r="BR118" s="1028"/>
      <c r="BS118" s="1028"/>
      <c r="BT118" s="1028"/>
      <c r="BU118" s="1028"/>
      <c r="BV118" s="1028" t="s">
        <v>437</v>
      </c>
      <c r="BW118" s="1028"/>
      <c r="BX118" s="1028"/>
      <c r="BY118" s="1028"/>
      <c r="BZ118" s="1028"/>
      <c r="CA118" s="1028" t="s">
        <v>467</v>
      </c>
      <c r="CB118" s="1028"/>
      <c r="CC118" s="1028"/>
      <c r="CD118" s="1028"/>
      <c r="CE118" s="1028"/>
      <c r="CF118" s="948" t="s">
        <v>129</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448</v>
      </c>
      <c r="DH118" s="987"/>
      <c r="DI118" s="987"/>
      <c r="DJ118" s="987"/>
      <c r="DK118" s="988"/>
      <c r="DL118" s="989" t="s">
        <v>467</v>
      </c>
      <c r="DM118" s="987"/>
      <c r="DN118" s="987"/>
      <c r="DO118" s="987"/>
      <c r="DP118" s="988"/>
      <c r="DQ118" s="989" t="s">
        <v>435</v>
      </c>
      <c r="DR118" s="987"/>
      <c r="DS118" s="987"/>
      <c r="DT118" s="987"/>
      <c r="DU118" s="988"/>
      <c r="DV118" s="990" t="s">
        <v>440</v>
      </c>
      <c r="DW118" s="991"/>
      <c r="DX118" s="991"/>
      <c r="DY118" s="991"/>
      <c r="DZ118" s="992"/>
    </row>
    <row r="119" spans="1:130" s="226" customFormat="1" ht="26.25" customHeight="1">
      <c r="A119" s="1084" t="s">
        <v>433</v>
      </c>
      <c r="B119" s="975"/>
      <c r="C119" s="957" t="s">
        <v>434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437</v>
      </c>
      <c r="AG119" s="928"/>
      <c r="AH119" s="928"/>
      <c r="AI119" s="928"/>
      <c r="AJ119" s="929"/>
      <c r="AK119" s="930" t="s">
        <v>469</v>
      </c>
      <c r="AL119" s="928"/>
      <c r="AM119" s="928"/>
      <c r="AN119" s="928"/>
      <c r="AO119" s="929"/>
      <c r="AP119" s="931" t="s">
        <v>129</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470</v>
      </c>
      <c r="BP119" s="1033"/>
      <c r="BQ119" s="1027">
        <v>5457770</v>
      </c>
      <c r="BR119" s="1028"/>
      <c r="BS119" s="1028"/>
      <c r="BT119" s="1028"/>
      <c r="BU119" s="1028"/>
      <c r="BV119" s="1028">
        <v>5397034</v>
      </c>
      <c r="BW119" s="1028"/>
      <c r="BX119" s="1028"/>
      <c r="BY119" s="1028"/>
      <c r="BZ119" s="1028"/>
      <c r="CA119" s="1028">
        <v>5338331</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437</v>
      </c>
      <c r="DH119" s="1014"/>
      <c r="DI119" s="1014"/>
      <c r="DJ119" s="1014"/>
      <c r="DK119" s="1015"/>
      <c r="DL119" s="1013" t="s">
        <v>440</v>
      </c>
      <c r="DM119" s="1014"/>
      <c r="DN119" s="1014"/>
      <c r="DO119" s="1014"/>
      <c r="DP119" s="1015"/>
      <c r="DQ119" s="1013" t="s">
        <v>437</v>
      </c>
      <c r="DR119" s="1014"/>
      <c r="DS119" s="1014"/>
      <c r="DT119" s="1014"/>
      <c r="DU119" s="1015"/>
      <c r="DV119" s="1016" t="s">
        <v>437</v>
      </c>
      <c r="DW119" s="1017"/>
      <c r="DX119" s="1017"/>
      <c r="DY119" s="1017"/>
      <c r="DZ119" s="1018"/>
    </row>
    <row r="120" spans="1:130" s="226" customFormat="1" ht="26.25" customHeight="1">
      <c r="A120" s="1085"/>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437</v>
      </c>
      <c r="AB120" s="987"/>
      <c r="AC120" s="987"/>
      <c r="AD120" s="987"/>
      <c r="AE120" s="988"/>
      <c r="AF120" s="989" t="s">
        <v>129</v>
      </c>
      <c r="AG120" s="987"/>
      <c r="AH120" s="987"/>
      <c r="AI120" s="987"/>
      <c r="AJ120" s="988"/>
      <c r="AK120" s="989" t="s">
        <v>438</v>
      </c>
      <c r="AL120" s="987"/>
      <c r="AM120" s="987"/>
      <c r="AN120" s="987"/>
      <c r="AO120" s="988"/>
      <c r="AP120" s="990" t="s">
        <v>129</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2691332</v>
      </c>
      <c r="BR120" s="959"/>
      <c r="BS120" s="959"/>
      <c r="BT120" s="959"/>
      <c r="BU120" s="959"/>
      <c r="BV120" s="959">
        <v>2464150</v>
      </c>
      <c r="BW120" s="959"/>
      <c r="BX120" s="959"/>
      <c r="BY120" s="959"/>
      <c r="BZ120" s="959"/>
      <c r="CA120" s="959">
        <v>2368549</v>
      </c>
      <c r="CB120" s="959"/>
      <c r="CC120" s="959"/>
      <c r="CD120" s="959"/>
      <c r="CE120" s="959"/>
      <c r="CF120" s="972">
        <v>163.80000000000001</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t="s">
        <v>440</v>
      </c>
      <c r="DH120" s="959"/>
      <c r="DI120" s="959"/>
      <c r="DJ120" s="959"/>
      <c r="DK120" s="959"/>
      <c r="DL120" s="959" t="s">
        <v>129</v>
      </c>
      <c r="DM120" s="959"/>
      <c r="DN120" s="959"/>
      <c r="DO120" s="959"/>
      <c r="DP120" s="959"/>
      <c r="DQ120" s="959">
        <v>388579</v>
      </c>
      <c r="DR120" s="959"/>
      <c r="DS120" s="959"/>
      <c r="DT120" s="959"/>
      <c r="DU120" s="959"/>
      <c r="DV120" s="960">
        <v>26.9</v>
      </c>
      <c r="DW120" s="960"/>
      <c r="DX120" s="960"/>
      <c r="DY120" s="960"/>
      <c r="DZ120" s="961"/>
    </row>
    <row r="121" spans="1:130" s="226" customFormat="1" ht="26.25" customHeight="1">
      <c r="A121" s="1085"/>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129</v>
      </c>
      <c r="AB121" s="987"/>
      <c r="AC121" s="987"/>
      <c r="AD121" s="987"/>
      <c r="AE121" s="988"/>
      <c r="AF121" s="989" t="s">
        <v>129</v>
      </c>
      <c r="AG121" s="987"/>
      <c r="AH121" s="987"/>
      <c r="AI121" s="987"/>
      <c r="AJ121" s="988"/>
      <c r="AK121" s="989" t="s">
        <v>437</v>
      </c>
      <c r="AL121" s="987"/>
      <c r="AM121" s="987"/>
      <c r="AN121" s="987"/>
      <c r="AO121" s="988"/>
      <c r="AP121" s="990" t="s">
        <v>449</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140354</v>
      </c>
      <c r="BR121" s="954"/>
      <c r="BS121" s="954"/>
      <c r="BT121" s="954"/>
      <c r="BU121" s="954"/>
      <c r="BV121" s="954">
        <v>120258</v>
      </c>
      <c r="BW121" s="954"/>
      <c r="BX121" s="954"/>
      <c r="BY121" s="954"/>
      <c r="BZ121" s="954"/>
      <c r="CA121" s="954">
        <v>104499</v>
      </c>
      <c r="CB121" s="954"/>
      <c r="CC121" s="954"/>
      <c r="CD121" s="954"/>
      <c r="CE121" s="954"/>
      <c r="CF121" s="948">
        <v>7.2</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t="s">
        <v>129</v>
      </c>
      <c r="DH121" s="954"/>
      <c r="DI121" s="954"/>
      <c r="DJ121" s="954"/>
      <c r="DK121" s="954"/>
      <c r="DL121" s="954" t="s">
        <v>129</v>
      </c>
      <c r="DM121" s="954"/>
      <c r="DN121" s="954"/>
      <c r="DO121" s="954"/>
      <c r="DP121" s="954"/>
      <c r="DQ121" s="954" t="s">
        <v>129</v>
      </c>
      <c r="DR121" s="954"/>
      <c r="DS121" s="954"/>
      <c r="DT121" s="954"/>
      <c r="DU121" s="954"/>
      <c r="DV121" s="955" t="s">
        <v>449</v>
      </c>
      <c r="DW121" s="955"/>
      <c r="DX121" s="955"/>
      <c r="DY121" s="955"/>
      <c r="DZ121" s="956"/>
    </row>
    <row r="122" spans="1:130" s="226" customFormat="1" ht="26.25" customHeight="1">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437</v>
      </c>
      <c r="AB122" s="987"/>
      <c r="AC122" s="987"/>
      <c r="AD122" s="987"/>
      <c r="AE122" s="988"/>
      <c r="AF122" s="989" t="s">
        <v>448</v>
      </c>
      <c r="AG122" s="987"/>
      <c r="AH122" s="987"/>
      <c r="AI122" s="987"/>
      <c r="AJ122" s="988"/>
      <c r="AK122" s="989" t="s">
        <v>443</v>
      </c>
      <c r="AL122" s="987"/>
      <c r="AM122" s="987"/>
      <c r="AN122" s="987"/>
      <c r="AO122" s="988"/>
      <c r="AP122" s="990" t="s">
        <v>435</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3350851</v>
      </c>
      <c r="BR122" s="1028"/>
      <c r="BS122" s="1028"/>
      <c r="BT122" s="1028"/>
      <c r="BU122" s="1028"/>
      <c r="BV122" s="1028">
        <v>3482979</v>
      </c>
      <c r="BW122" s="1028"/>
      <c r="BX122" s="1028"/>
      <c r="BY122" s="1028"/>
      <c r="BZ122" s="1028"/>
      <c r="CA122" s="1028">
        <v>3506770</v>
      </c>
      <c r="CB122" s="1028"/>
      <c r="CC122" s="1028"/>
      <c r="CD122" s="1028"/>
      <c r="CE122" s="1028"/>
      <c r="CF122" s="1045">
        <v>242.5</v>
      </c>
      <c r="CG122" s="1046"/>
      <c r="CH122" s="1046"/>
      <c r="CI122" s="1046"/>
      <c r="CJ122" s="1046"/>
      <c r="CK122" s="1037"/>
      <c r="CL122" s="1038"/>
      <c r="CM122" s="1038"/>
      <c r="CN122" s="1038"/>
      <c r="CO122" s="1039"/>
      <c r="CP122" s="1047" t="s">
        <v>480</v>
      </c>
      <c r="CQ122" s="1048"/>
      <c r="CR122" s="1048"/>
      <c r="CS122" s="1048"/>
      <c r="CT122" s="1048"/>
      <c r="CU122" s="1048"/>
      <c r="CV122" s="1048"/>
      <c r="CW122" s="1048"/>
      <c r="CX122" s="1048"/>
      <c r="CY122" s="1048"/>
      <c r="CZ122" s="1048"/>
      <c r="DA122" s="1048"/>
      <c r="DB122" s="1048"/>
      <c r="DC122" s="1048"/>
      <c r="DD122" s="1048"/>
      <c r="DE122" s="1048"/>
      <c r="DF122" s="1049"/>
      <c r="DG122" s="953" t="s">
        <v>437</v>
      </c>
      <c r="DH122" s="954"/>
      <c r="DI122" s="954"/>
      <c r="DJ122" s="954"/>
      <c r="DK122" s="954"/>
      <c r="DL122" s="954" t="s">
        <v>129</v>
      </c>
      <c r="DM122" s="954"/>
      <c r="DN122" s="954"/>
      <c r="DO122" s="954"/>
      <c r="DP122" s="954"/>
      <c r="DQ122" s="954" t="s">
        <v>449</v>
      </c>
      <c r="DR122" s="954"/>
      <c r="DS122" s="954"/>
      <c r="DT122" s="954"/>
      <c r="DU122" s="954"/>
      <c r="DV122" s="955" t="s">
        <v>129</v>
      </c>
      <c r="DW122" s="955"/>
      <c r="DX122" s="955"/>
      <c r="DY122" s="955"/>
      <c r="DZ122" s="956"/>
    </row>
    <row r="123" spans="1:130" s="226" customFormat="1" ht="26.25" customHeight="1">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437</v>
      </c>
      <c r="AB123" s="987"/>
      <c r="AC123" s="987"/>
      <c r="AD123" s="987"/>
      <c r="AE123" s="988"/>
      <c r="AF123" s="989" t="s">
        <v>443</v>
      </c>
      <c r="AG123" s="987"/>
      <c r="AH123" s="987"/>
      <c r="AI123" s="987"/>
      <c r="AJ123" s="988"/>
      <c r="AK123" s="989" t="s">
        <v>437</v>
      </c>
      <c r="AL123" s="987"/>
      <c r="AM123" s="987"/>
      <c r="AN123" s="987"/>
      <c r="AO123" s="988"/>
      <c r="AP123" s="990" t="s">
        <v>129</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481</v>
      </c>
      <c r="BP123" s="1033"/>
      <c r="BQ123" s="1091">
        <v>6182537</v>
      </c>
      <c r="BR123" s="1092"/>
      <c r="BS123" s="1092"/>
      <c r="BT123" s="1092"/>
      <c r="BU123" s="1092"/>
      <c r="BV123" s="1092">
        <v>6067387</v>
      </c>
      <c r="BW123" s="1092"/>
      <c r="BX123" s="1092"/>
      <c r="BY123" s="1092"/>
      <c r="BZ123" s="1092"/>
      <c r="CA123" s="1092">
        <v>5979818</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435</v>
      </c>
      <c r="AB124" s="987"/>
      <c r="AC124" s="987"/>
      <c r="AD124" s="987"/>
      <c r="AE124" s="988"/>
      <c r="AF124" s="989" t="s">
        <v>440</v>
      </c>
      <c r="AG124" s="987"/>
      <c r="AH124" s="987"/>
      <c r="AI124" s="987"/>
      <c r="AJ124" s="988"/>
      <c r="AK124" s="989" t="s">
        <v>449</v>
      </c>
      <c r="AL124" s="987"/>
      <c r="AM124" s="987"/>
      <c r="AN124" s="987"/>
      <c r="AO124" s="988"/>
      <c r="AP124" s="990" t="s">
        <v>129</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449</v>
      </c>
      <c r="BR124" s="1055"/>
      <c r="BS124" s="1055"/>
      <c r="BT124" s="1055"/>
      <c r="BU124" s="1055"/>
      <c r="BV124" s="1055" t="s">
        <v>448</v>
      </c>
      <c r="BW124" s="1055"/>
      <c r="BX124" s="1055"/>
      <c r="BY124" s="1055"/>
      <c r="BZ124" s="1055"/>
      <c r="CA124" s="1055" t="s">
        <v>448</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v>484315</v>
      </c>
      <c r="DH124" s="1014"/>
      <c r="DI124" s="1014"/>
      <c r="DJ124" s="1014"/>
      <c r="DK124" s="1015"/>
      <c r="DL124" s="1013">
        <v>442196</v>
      </c>
      <c r="DM124" s="1014"/>
      <c r="DN124" s="1014"/>
      <c r="DO124" s="1014"/>
      <c r="DP124" s="1015"/>
      <c r="DQ124" s="1013" t="s">
        <v>129</v>
      </c>
      <c r="DR124" s="1014"/>
      <c r="DS124" s="1014"/>
      <c r="DT124" s="1014"/>
      <c r="DU124" s="1015"/>
      <c r="DV124" s="1016" t="s">
        <v>435</v>
      </c>
      <c r="DW124" s="1017"/>
      <c r="DX124" s="1017"/>
      <c r="DY124" s="1017"/>
      <c r="DZ124" s="1018"/>
    </row>
    <row r="125" spans="1:130" s="226" customFormat="1" ht="26.25" customHeight="1">
      <c r="A125" s="1085"/>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129</v>
      </c>
      <c r="AB125" s="987"/>
      <c r="AC125" s="987"/>
      <c r="AD125" s="987"/>
      <c r="AE125" s="988"/>
      <c r="AF125" s="989" t="s">
        <v>449</v>
      </c>
      <c r="AG125" s="987"/>
      <c r="AH125" s="987"/>
      <c r="AI125" s="987"/>
      <c r="AJ125" s="988"/>
      <c r="AK125" s="989" t="s">
        <v>435</v>
      </c>
      <c r="AL125" s="987"/>
      <c r="AM125" s="987"/>
      <c r="AN125" s="987"/>
      <c r="AO125" s="988"/>
      <c r="AP125" s="990" t="s">
        <v>129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449</v>
      </c>
      <c r="DH125" s="959"/>
      <c r="DI125" s="959"/>
      <c r="DJ125" s="959"/>
      <c r="DK125" s="959"/>
      <c r="DL125" s="959" t="s">
        <v>449</v>
      </c>
      <c r="DM125" s="959"/>
      <c r="DN125" s="959"/>
      <c r="DO125" s="959"/>
      <c r="DP125" s="959"/>
      <c r="DQ125" s="959" t="s">
        <v>449</v>
      </c>
      <c r="DR125" s="959"/>
      <c r="DS125" s="959"/>
      <c r="DT125" s="959"/>
      <c r="DU125" s="959"/>
      <c r="DV125" s="960" t="s">
        <v>469</v>
      </c>
      <c r="DW125" s="960"/>
      <c r="DX125" s="960"/>
      <c r="DY125" s="960"/>
      <c r="DZ125" s="961"/>
    </row>
    <row r="126" spans="1:130" s="226" customFormat="1" ht="26.25" customHeight="1" thickBot="1">
      <c r="A126" s="1085"/>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449</v>
      </c>
      <c r="AB126" s="987"/>
      <c r="AC126" s="987"/>
      <c r="AD126" s="987"/>
      <c r="AE126" s="988"/>
      <c r="AF126" s="989" t="s">
        <v>449</v>
      </c>
      <c r="AG126" s="987"/>
      <c r="AH126" s="987"/>
      <c r="AI126" s="987"/>
      <c r="AJ126" s="988"/>
      <c r="AK126" s="989" t="s">
        <v>449</v>
      </c>
      <c r="AL126" s="987"/>
      <c r="AM126" s="987"/>
      <c r="AN126" s="987"/>
      <c r="AO126" s="988"/>
      <c r="AP126" s="990" t="s">
        <v>449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449</v>
      </c>
      <c r="DH126" s="954"/>
      <c r="DI126" s="954"/>
      <c r="DJ126" s="954"/>
      <c r="DK126" s="954"/>
      <c r="DL126" s="954" t="s">
        <v>443</v>
      </c>
      <c r="DM126" s="954"/>
      <c r="DN126" s="954"/>
      <c r="DO126" s="954"/>
      <c r="DP126" s="954"/>
      <c r="DQ126" s="954" t="s">
        <v>469</v>
      </c>
      <c r="DR126" s="954"/>
      <c r="DS126" s="954"/>
      <c r="DT126" s="954"/>
      <c r="DU126" s="954"/>
      <c r="DV126" s="955" t="s">
        <v>129</v>
      </c>
      <c r="DW126" s="955"/>
      <c r="DX126" s="955"/>
      <c r="DY126" s="955"/>
      <c r="DZ126" s="956"/>
    </row>
    <row r="127" spans="1:130" s="226" customFormat="1" ht="26.25" customHeight="1">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449</v>
      </c>
      <c r="AB127" s="987"/>
      <c r="AC127" s="987"/>
      <c r="AD127" s="987"/>
      <c r="AE127" s="988"/>
      <c r="AF127" s="989" t="s">
        <v>438</v>
      </c>
      <c r="AG127" s="987"/>
      <c r="AH127" s="987"/>
      <c r="AI127" s="987"/>
      <c r="AJ127" s="988"/>
      <c r="AK127" s="989" t="s">
        <v>449</v>
      </c>
      <c r="AL127" s="987"/>
      <c r="AM127" s="987"/>
      <c r="AN127" s="987"/>
      <c r="AO127" s="988"/>
      <c r="AP127" s="990" t="s">
        <v>129</v>
      </c>
      <c r="AQ127" s="991"/>
      <c r="AR127" s="991"/>
      <c r="AS127" s="991"/>
      <c r="AT127" s="992"/>
      <c r="AU127" s="228"/>
      <c r="AV127" s="228"/>
      <c r="AW127" s="228"/>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469</v>
      </c>
      <c r="DM127" s="954"/>
      <c r="DN127" s="954"/>
      <c r="DO127" s="954"/>
      <c r="DP127" s="954"/>
      <c r="DQ127" s="954" t="s">
        <v>129</v>
      </c>
      <c r="DR127" s="954"/>
      <c r="DS127" s="954"/>
      <c r="DT127" s="954"/>
      <c r="DU127" s="954"/>
      <c r="DV127" s="955" t="s">
        <v>435</v>
      </c>
      <c r="DW127" s="955"/>
      <c r="DX127" s="955"/>
      <c r="DY127" s="955"/>
      <c r="DZ127" s="956"/>
    </row>
    <row r="128" spans="1:130" s="226" customFormat="1" ht="26.25" customHeight="1" thickBot="1">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36334</v>
      </c>
      <c r="AB128" s="1074"/>
      <c r="AC128" s="1074"/>
      <c r="AD128" s="1074"/>
      <c r="AE128" s="1075"/>
      <c r="AF128" s="1076">
        <v>38489</v>
      </c>
      <c r="AG128" s="1074"/>
      <c r="AH128" s="1074"/>
      <c r="AI128" s="1074"/>
      <c r="AJ128" s="1075"/>
      <c r="AK128" s="1076">
        <v>34079</v>
      </c>
      <c r="AL128" s="1074"/>
      <c r="AM128" s="1074"/>
      <c r="AN128" s="1074"/>
      <c r="AO128" s="1075"/>
      <c r="AP128" s="1077"/>
      <c r="AQ128" s="1078"/>
      <c r="AR128" s="1078"/>
      <c r="AS128" s="1078"/>
      <c r="AT128" s="1079"/>
      <c r="AU128" s="228"/>
      <c r="AV128" s="228"/>
      <c r="AW128" s="228"/>
      <c r="AX128" s="924" t="s">
        <v>495</v>
      </c>
      <c r="AY128" s="925"/>
      <c r="AZ128" s="925"/>
      <c r="BA128" s="925"/>
      <c r="BB128" s="925"/>
      <c r="BC128" s="925"/>
      <c r="BD128" s="925"/>
      <c r="BE128" s="926"/>
      <c r="BF128" s="1080" t="s">
        <v>443</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435</v>
      </c>
      <c r="DH128" s="1066"/>
      <c r="DI128" s="1066"/>
      <c r="DJ128" s="1066"/>
      <c r="DK128" s="1066"/>
      <c r="DL128" s="1066" t="s">
        <v>469</v>
      </c>
      <c r="DM128" s="1066"/>
      <c r="DN128" s="1066"/>
      <c r="DO128" s="1066"/>
      <c r="DP128" s="1066"/>
      <c r="DQ128" s="1066" t="s">
        <v>435</v>
      </c>
      <c r="DR128" s="1066"/>
      <c r="DS128" s="1066"/>
      <c r="DT128" s="1066"/>
      <c r="DU128" s="1066"/>
      <c r="DV128" s="1067" t="s">
        <v>435</v>
      </c>
      <c r="DW128" s="1067"/>
      <c r="DX128" s="1067"/>
      <c r="DY128" s="1067"/>
      <c r="DZ128" s="1068"/>
    </row>
    <row r="129" spans="1:131" s="226" customFormat="1" ht="26.25" customHeight="1">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1728348</v>
      </c>
      <c r="AB129" s="987"/>
      <c r="AC129" s="987"/>
      <c r="AD129" s="987"/>
      <c r="AE129" s="988"/>
      <c r="AF129" s="989">
        <v>1692555</v>
      </c>
      <c r="AG129" s="987"/>
      <c r="AH129" s="987"/>
      <c r="AI129" s="987"/>
      <c r="AJ129" s="988"/>
      <c r="AK129" s="989">
        <v>1857870</v>
      </c>
      <c r="AL129" s="987"/>
      <c r="AM129" s="987"/>
      <c r="AN129" s="987"/>
      <c r="AO129" s="988"/>
      <c r="AP129" s="1101"/>
      <c r="AQ129" s="1102"/>
      <c r="AR129" s="1102"/>
      <c r="AS129" s="1102"/>
      <c r="AT129" s="1103"/>
      <c r="AU129" s="229"/>
      <c r="AV129" s="229"/>
      <c r="AW129" s="229"/>
      <c r="AX129" s="1093" t="s">
        <v>498</v>
      </c>
      <c r="AY129" s="951"/>
      <c r="AZ129" s="951"/>
      <c r="BA129" s="951"/>
      <c r="BB129" s="951"/>
      <c r="BC129" s="951"/>
      <c r="BD129" s="951"/>
      <c r="BE129" s="952"/>
      <c r="BF129" s="1094" t="s">
        <v>437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463629</v>
      </c>
      <c r="AB130" s="987"/>
      <c r="AC130" s="987"/>
      <c r="AD130" s="987"/>
      <c r="AE130" s="988"/>
      <c r="AF130" s="989">
        <v>408144</v>
      </c>
      <c r="AG130" s="987"/>
      <c r="AH130" s="987"/>
      <c r="AI130" s="987"/>
      <c r="AJ130" s="988"/>
      <c r="AK130" s="989">
        <v>411868</v>
      </c>
      <c r="AL130" s="987"/>
      <c r="AM130" s="987"/>
      <c r="AN130" s="987"/>
      <c r="AO130" s="988"/>
      <c r="AP130" s="1101"/>
      <c r="AQ130" s="1102"/>
      <c r="AR130" s="1102"/>
      <c r="AS130" s="1102"/>
      <c r="AT130" s="1103"/>
      <c r="AU130" s="229"/>
      <c r="AV130" s="229"/>
      <c r="AW130" s="229"/>
      <c r="AX130" s="1093" t="s">
        <v>501</v>
      </c>
      <c r="AY130" s="951"/>
      <c r="AZ130" s="951"/>
      <c r="BA130" s="951"/>
      <c r="BB130" s="951"/>
      <c r="BC130" s="951"/>
      <c r="BD130" s="951"/>
      <c r="BE130" s="952"/>
      <c r="BF130" s="1129">
        <v>2.7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1264719</v>
      </c>
      <c r="AB131" s="1014"/>
      <c r="AC131" s="1014"/>
      <c r="AD131" s="1014"/>
      <c r="AE131" s="1015"/>
      <c r="AF131" s="1013">
        <v>1284411</v>
      </c>
      <c r="AG131" s="1014"/>
      <c r="AH131" s="1014"/>
      <c r="AI131" s="1014"/>
      <c r="AJ131" s="1015"/>
      <c r="AK131" s="1013">
        <v>1446002</v>
      </c>
      <c r="AL131" s="1014"/>
      <c r="AM131" s="1014"/>
      <c r="AN131" s="1014"/>
      <c r="AO131" s="1015"/>
      <c r="AP131" s="1138"/>
      <c r="AQ131" s="1139"/>
      <c r="AR131" s="1139"/>
      <c r="AS131" s="1139"/>
      <c r="AT131" s="1140"/>
      <c r="AU131" s="229"/>
      <c r="AV131" s="229"/>
      <c r="AW131" s="229"/>
      <c r="AX131" s="1111" t="s">
        <v>503</v>
      </c>
      <c r="AY131" s="754"/>
      <c r="AZ131" s="754"/>
      <c r="BA131" s="754"/>
      <c r="BB131" s="754"/>
      <c r="BC131" s="754"/>
      <c r="BD131" s="754"/>
      <c r="BE131" s="1064"/>
      <c r="BF131" s="1112" t="s">
        <v>129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-3.4152250419999999</v>
      </c>
      <c r="AB132" s="1125"/>
      <c r="AC132" s="1125"/>
      <c r="AD132" s="1125"/>
      <c r="AE132" s="1126"/>
      <c r="AF132" s="1127">
        <v>1.9593416749999999</v>
      </c>
      <c r="AG132" s="1125"/>
      <c r="AH132" s="1125"/>
      <c r="AI132" s="1125"/>
      <c r="AJ132" s="1126"/>
      <c r="AK132" s="1127">
        <v>9.762849567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-3.8</v>
      </c>
      <c r="AB133" s="1108"/>
      <c r="AC133" s="1108"/>
      <c r="AD133" s="1108"/>
      <c r="AE133" s="1109"/>
      <c r="AF133" s="1107">
        <v>-2.1</v>
      </c>
      <c r="AG133" s="1108"/>
      <c r="AH133" s="1108"/>
      <c r="AI133" s="1108"/>
      <c r="AJ133" s="1109"/>
      <c r="AK133" s="1107">
        <v>2.7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sl27yDPAG1pH7Am6O22QN6Aczv/hFLHbNob3k7Vze1qqMyWSJSBQ9bs/vBZsHB8VYFfOsXOAZmzo4GIH2ZO8w==" saltValue="cXhQjpnskEd+OSe4gXSb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8i/1oaOtGHQpW2/0J5PY9wInWQcWumgdJt6hG+/5oXgWf/pKV5gZGSxebpwfA/FPwZcc0rcmdFohH/9LLeqdxg==" saltValue="sOKRe5gn2FgH2kdyUo/U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FfxJ9ONKsEalLlqMlMEld7zVtr/zT1eE+N5bP09OkStBp20H5cGpbT0U2jlNm1sO3v6FWOLVdCcidpmXqa4Mg==" saltValue="hDB2jkz+sshd9p/nuF4V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510</v>
      </c>
      <c r="AP7" s="268"/>
      <c r="AQ7" s="269" t="s">
        <v>511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512</v>
      </c>
      <c r="AQ8" s="275" t="s">
        <v>513</v>
      </c>
      <c r="AR8" s="276" t="s">
        <v>514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515</v>
      </c>
      <c r="AL9" s="1145"/>
      <c r="AM9" s="1145"/>
      <c r="AN9" s="1146"/>
      <c r="AO9" s="277">
        <v>510121</v>
      </c>
      <c r="AP9" s="277">
        <v>301490</v>
      </c>
      <c r="AQ9" s="278">
        <v>231388</v>
      </c>
      <c r="AR9" s="279">
        <v>30.3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516</v>
      </c>
      <c r="AL10" s="1145"/>
      <c r="AM10" s="1145"/>
      <c r="AN10" s="1146"/>
      <c r="AO10" s="280">
        <v>86711</v>
      </c>
      <c r="AP10" s="280">
        <v>51248</v>
      </c>
      <c r="AQ10" s="281">
        <v>33497</v>
      </c>
      <c r="AR10" s="282">
        <v>53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517</v>
      </c>
      <c r="AL11" s="1145"/>
      <c r="AM11" s="1145"/>
      <c r="AN11" s="1146"/>
      <c r="AO11" s="280" t="s">
        <v>518</v>
      </c>
      <c r="AP11" s="280" t="s">
        <v>518</v>
      </c>
      <c r="AQ11" s="281">
        <v>3588</v>
      </c>
      <c r="AR11" s="282" t="s">
        <v>518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519</v>
      </c>
      <c r="AL12" s="1145"/>
      <c r="AM12" s="1145"/>
      <c r="AN12" s="1146"/>
      <c r="AO12" s="280" t="s">
        <v>518</v>
      </c>
      <c r="AP12" s="280" t="s">
        <v>518</v>
      </c>
      <c r="AQ12" s="281" t="s">
        <v>518</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520</v>
      </c>
      <c r="AL13" s="1145"/>
      <c r="AM13" s="1145"/>
      <c r="AN13" s="1146"/>
      <c r="AO13" s="280">
        <v>12422</v>
      </c>
      <c r="AP13" s="280">
        <v>7342</v>
      </c>
      <c r="AQ13" s="281">
        <v>10932</v>
      </c>
      <c r="AR13" s="282">
        <v>-32.799999999999997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521</v>
      </c>
      <c r="AL14" s="1145"/>
      <c r="AM14" s="1145"/>
      <c r="AN14" s="1146"/>
      <c r="AO14" s="280">
        <v>21780</v>
      </c>
      <c r="AP14" s="280">
        <v>12872</v>
      </c>
      <c r="AQ14" s="281">
        <v>4261</v>
      </c>
      <c r="AR14" s="282">
        <v>202.1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522</v>
      </c>
      <c r="AL15" s="1148"/>
      <c r="AM15" s="1148"/>
      <c r="AN15" s="1149"/>
      <c r="AO15" s="280">
        <v>-41082</v>
      </c>
      <c r="AP15" s="280">
        <v>-24280</v>
      </c>
      <c r="AQ15" s="281">
        <v>-17972</v>
      </c>
      <c r="AR15" s="282">
        <v>35.1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589952</v>
      </c>
      <c r="AP16" s="280">
        <v>348671</v>
      </c>
      <c r="AQ16" s="281">
        <v>265695</v>
      </c>
      <c r="AR16" s="282">
        <v>31.2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527</v>
      </c>
      <c r="AL21" s="1151"/>
      <c r="AM21" s="1151"/>
      <c r="AN21" s="1152"/>
      <c r="AO21" s="293">
        <v>30.14</v>
      </c>
      <c r="AP21" s="294">
        <v>23.14</v>
      </c>
      <c r="AQ21" s="295">
        <v>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528</v>
      </c>
      <c r="AL22" s="1151"/>
      <c r="AM22" s="1151"/>
      <c r="AN22" s="1152"/>
      <c r="AO22" s="298">
        <v>96.7</v>
      </c>
      <c r="AP22" s="299">
        <v>95.7</v>
      </c>
      <c r="AQ22" s="300">
        <v>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510</v>
      </c>
      <c r="AP30" s="268"/>
      <c r="AQ30" s="269" t="s">
        <v>511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512</v>
      </c>
      <c r="AQ31" s="275" t="s">
        <v>513</v>
      </c>
      <c r="AR31" s="276" t="s">
        <v>514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532</v>
      </c>
      <c r="AL32" s="1159"/>
      <c r="AM32" s="1159"/>
      <c r="AN32" s="1160"/>
      <c r="AO32" s="308">
        <v>461961</v>
      </c>
      <c r="AP32" s="308">
        <v>273027</v>
      </c>
      <c r="AQ32" s="309">
        <v>153945</v>
      </c>
      <c r="AR32" s="310">
        <v>77.400000000000006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533</v>
      </c>
      <c r="AL33" s="1159"/>
      <c r="AM33" s="1159"/>
      <c r="AN33" s="1160"/>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534</v>
      </c>
      <c r="AL34" s="1159"/>
      <c r="AM34" s="1159"/>
      <c r="AN34" s="1160"/>
      <c r="AO34" s="308" t="s">
        <v>518</v>
      </c>
      <c r="AP34" s="308" t="s">
        <v>518</v>
      </c>
      <c r="AQ34" s="309">
        <v>4</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535</v>
      </c>
      <c r="AL35" s="1159"/>
      <c r="AM35" s="1159"/>
      <c r="AN35" s="1160"/>
      <c r="AO35" s="308">
        <v>54800</v>
      </c>
      <c r="AP35" s="308">
        <v>32388</v>
      </c>
      <c r="AQ35" s="309">
        <v>31105</v>
      </c>
      <c r="AR35" s="310">
        <v>4.0999999999999996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536</v>
      </c>
      <c r="AL36" s="1159"/>
      <c r="AM36" s="1159"/>
      <c r="AN36" s="1160"/>
      <c r="AO36" s="308">
        <v>70348</v>
      </c>
      <c r="AP36" s="308">
        <v>41577</v>
      </c>
      <c r="AQ36" s="309">
        <v>3257</v>
      </c>
      <c r="AR36" s="310">
        <v>1176.5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537</v>
      </c>
      <c r="AL37" s="1159"/>
      <c r="AM37" s="1159"/>
      <c r="AN37" s="1160"/>
      <c r="AO37" s="308" t="s">
        <v>518</v>
      </c>
      <c r="AP37" s="308" t="s">
        <v>518</v>
      </c>
      <c r="AQ37" s="309">
        <v>1590</v>
      </c>
      <c r="AR37" s="310" t="s">
        <v>518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538</v>
      </c>
      <c r="AL38" s="1162"/>
      <c r="AM38" s="1162"/>
      <c r="AN38" s="1163"/>
      <c r="AO38" s="311">
        <v>9</v>
      </c>
      <c r="AP38" s="311">
        <v>5</v>
      </c>
      <c r="AQ38" s="312">
        <v>20</v>
      </c>
      <c r="AR38" s="300">
        <v>-75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539</v>
      </c>
      <c r="AL39" s="1162"/>
      <c r="AM39" s="1162"/>
      <c r="AN39" s="1163"/>
      <c r="AO39" s="308">
        <v>-34079</v>
      </c>
      <c r="AP39" s="308">
        <v>-20141</v>
      </c>
      <c r="AQ39" s="309">
        <v>-7358</v>
      </c>
      <c r="AR39" s="310">
        <v>173.7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540</v>
      </c>
      <c r="AL40" s="1159"/>
      <c r="AM40" s="1159"/>
      <c r="AN40" s="1160"/>
      <c r="AO40" s="308">
        <v>-411868</v>
      </c>
      <c r="AP40" s="308">
        <v>-243421</v>
      </c>
      <c r="AQ40" s="309">
        <v>-130450</v>
      </c>
      <c r="AR40" s="310">
        <v>86.6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297</v>
      </c>
      <c r="AL41" s="1165"/>
      <c r="AM41" s="1165"/>
      <c r="AN41" s="1166"/>
      <c r="AO41" s="308">
        <v>141171</v>
      </c>
      <c r="AP41" s="308">
        <v>83434</v>
      </c>
      <c r="AQ41" s="309">
        <v>52112</v>
      </c>
      <c r="AR41" s="310">
        <v>60.1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510</v>
      </c>
      <c r="AN49" s="1155" t="s">
        <v>544</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545</v>
      </c>
      <c r="AO50" s="325" t="s">
        <v>546</v>
      </c>
      <c r="AP50" s="326" t="s">
        <v>547</v>
      </c>
      <c r="AQ50" s="327" t="s">
        <v>548</v>
      </c>
      <c r="AR50" s="328" t="s">
        <v>549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705953</v>
      </c>
      <c r="AN51" s="330">
        <v>372928</v>
      </c>
      <c r="AO51" s="331">
        <v>53.9</v>
      </c>
      <c r="AP51" s="332">
        <v>291173</v>
      </c>
      <c r="AQ51" s="333">
        <v>-0.3</v>
      </c>
      <c r="AR51" s="334">
        <v>54.2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632046</v>
      </c>
      <c r="AN52" s="338">
        <v>333886</v>
      </c>
      <c r="AO52" s="339">
        <v>174.3</v>
      </c>
      <c r="AP52" s="340">
        <v>119071</v>
      </c>
      <c r="AQ52" s="341">
        <v>-6.7</v>
      </c>
      <c r="AR52" s="342">
        <v>181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612901</v>
      </c>
      <c r="AN53" s="330">
        <v>332376</v>
      </c>
      <c r="AO53" s="331">
        <v>-10.9</v>
      </c>
      <c r="AP53" s="332">
        <v>271581</v>
      </c>
      <c r="AQ53" s="333">
        <v>-6.7</v>
      </c>
      <c r="AR53" s="334">
        <v>-4.2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454468</v>
      </c>
      <c r="AN54" s="338">
        <v>246458</v>
      </c>
      <c r="AO54" s="339">
        <v>-26.2</v>
      </c>
      <c r="AP54" s="340">
        <v>117844</v>
      </c>
      <c r="AQ54" s="341">
        <v>-1</v>
      </c>
      <c r="AR54" s="342">
        <v>-25.2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865678</v>
      </c>
      <c r="AN55" s="330">
        <v>484974</v>
      </c>
      <c r="AO55" s="331">
        <v>45.9</v>
      </c>
      <c r="AP55" s="332">
        <v>268375</v>
      </c>
      <c r="AQ55" s="333">
        <v>-1.2</v>
      </c>
      <c r="AR55" s="334">
        <v>47.1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508422</v>
      </c>
      <c r="AN56" s="338">
        <v>284830</v>
      </c>
      <c r="AO56" s="339">
        <v>15.6</v>
      </c>
      <c r="AP56" s="340">
        <v>119602</v>
      </c>
      <c r="AQ56" s="341">
        <v>1.5</v>
      </c>
      <c r="AR56" s="342">
        <v>14.1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1116211</v>
      </c>
      <c r="AN57" s="330">
        <v>638200</v>
      </c>
      <c r="AO57" s="331">
        <v>31.6</v>
      </c>
      <c r="AP57" s="332">
        <v>301035</v>
      </c>
      <c r="AQ57" s="333">
        <v>12.2</v>
      </c>
      <c r="AR57" s="334">
        <v>19.399999999999999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757349</v>
      </c>
      <c r="AN58" s="338">
        <v>433018</v>
      </c>
      <c r="AO58" s="339">
        <v>52</v>
      </c>
      <c r="AP58" s="340">
        <v>154376</v>
      </c>
      <c r="AQ58" s="341">
        <v>29.1</v>
      </c>
      <c r="AR58" s="342">
        <v>22.9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964929</v>
      </c>
      <c r="AN59" s="330">
        <v>570289</v>
      </c>
      <c r="AO59" s="331">
        <v>-10.6</v>
      </c>
      <c r="AP59" s="332">
        <v>277467</v>
      </c>
      <c r="AQ59" s="333">
        <v>-7.8</v>
      </c>
      <c r="AR59" s="334">
        <v>-2.8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446315</v>
      </c>
      <c r="AN60" s="338">
        <v>263780</v>
      </c>
      <c r="AO60" s="339">
        <v>-39.1</v>
      </c>
      <c r="AP60" s="340">
        <v>128378</v>
      </c>
      <c r="AQ60" s="341">
        <v>-16.8</v>
      </c>
      <c r="AR60" s="342">
        <v>-22.3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853134</v>
      </c>
      <c r="AN61" s="345">
        <v>479753</v>
      </c>
      <c r="AO61" s="346">
        <v>22</v>
      </c>
      <c r="AP61" s="347">
        <v>281926</v>
      </c>
      <c r="AQ61" s="348">
        <v>-0.8</v>
      </c>
      <c r="AR61" s="334">
        <v>22.8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559720</v>
      </c>
      <c r="AN62" s="338">
        <v>312394</v>
      </c>
      <c r="AO62" s="339">
        <v>35.299999999999997</v>
      </c>
      <c r="AP62" s="340">
        <v>127854</v>
      </c>
      <c r="AQ62" s="341">
        <v>1.2</v>
      </c>
      <c r="AR62" s="342">
        <v>34.1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TN+wuTz8N7A+yHTNh+lqZxjlJZrSnMbU3MoDvxBF+/X1SHEhYdOTPzymZWx4aqqZ3vS+/2mitHFJzQu3tTm1BQ==" saltValue="x1UuuryioTYy1jXhM9br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558</v>
      </c>
    </row>
    <row r="120" spans="125:125" ht="13.5" hidden="1" customHeight="1"/>
    <row r="121" spans="125:125" ht="13.5" hidden="1" customHeight="1">
      <c r="DU121" s="255"/>
    </row>
  </sheetData>
  <sheetProtection algorithmName="SHA-512" hashValue="/zgwxcgrjKQUgCMFaTfOb7nPXRoYMcfQSRn1vVNiFwx67XndcpkcNqB5WrkxDdku0QqNacfYzT2/TbDRIuFNXw==" saltValue="J3VVXAwwPytZ1UHsy8hb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559</v>
      </c>
    </row>
  </sheetData>
  <sheetProtection algorithmName="SHA-512" hashValue="ROraTl/VBH90CDhygohe9SEDe9aFFVODridRVFM/CwmdcRkwCQHRj2Hq2NbA1gcnyV/QDUezphfAacUKuN6JTQ==" saltValue="NUoKya/0u4AkA5mIzFZ+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67" t="s">
        <v>3</v>
      </c>
      <c r="D47" s="1167"/>
      <c r="E47" s="1168"/>
      <c r="F47" s="11">
        <v>73.28</v>
      </c>
      <c r="G47" s="12">
        <v>78.3</v>
      </c>
      <c r="H47" s="12">
        <v>77.819999999999993</v>
      </c>
      <c r="I47" s="12">
        <v>68.88</v>
      </c>
      <c r="J47" s="13">
        <v>59.72</v>
      </c>
    </row>
    <row r="48" spans="2:10" ht="57.75" customHeight="1">
      <c r="B48" s="14"/>
      <c r="C48" s="1169" t="s">
        <v>4</v>
      </c>
      <c r="D48" s="1169"/>
      <c r="E48" s="1170"/>
      <c r="F48" s="15">
        <v>3.68</v>
      </c>
      <c r="G48" s="16">
        <v>11</v>
      </c>
      <c r="H48" s="16">
        <v>8.19</v>
      </c>
      <c r="I48" s="16">
        <v>9.66</v>
      </c>
      <c r="J48" s="17">
        <v>13.72</v>
      </c>
    </row>
    <row r="49" spans="2:10" ht="57.75" customHeight="1" thickBot="1">
      <c r="B49" s="18"/>
      <c r="C49" s="1171" t="s">
        <v>5</v>
      </c>
      <c r="D49" s="1171"/>
      <c r="E49" s="1172"/>
      <c r="F49" s="19">
        <v>8.4700000000000006</v>
      </c>
      <c r="G49" s="20">
        <v>15.63</v>
      </c>
      <c r="H49" s="20">
        <v>3.36</v>
      </c>
      <c r="I49" s="20" t="s">
        <v>565</v>
      </c>
      <c r="J49" s="21">
        <v>8.7799999999999994</v>
      </c>
    </row>
    <row r="50" spans="2:10"/>
  </sheetData>
  <sheetProtection algorithmName="SHA-512" hashValue="niz6CwF437ZyClRcf1QzZr6PuMeMpKlHaN4y8rCAYsaJe3Wd81wNg0AXorerqZ+YVth2hJHY/NDABbWRbd7Weg==" saltValue="GtgN5q3pGbXngHtME+PG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 浩伸</cp:lastModifiedBy>
  <cp:lastPrinted>2023-03-10T09:19:51Z</cp:lastPrinted>
  <dcterms:created xsi:type="dcterms:W3CDTF">2023-02-20T03:27:09Z</dcterms:created>
  <dcterms:modified xsi:type="dcterms:W3CDTF">2023-03-27T07:30:28Z</dcterms:modified>
  <cp:category/>
</cp:coreProperties>
</file>